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00" tabRatio="719" activeTab="4"/>
  </bookViews>
  <sheets>
    <sheet name="住院情况调查表 " sheetId="1" r:id="rId1"/>
    <sheet name="重大病门诊情况调查表" sheetId="2" r:id="rId2"/>
    <sheet name="普通门诊情况调查表" sheetId="3" r:id="rId3"/>
    <sheet name="重大疾病病种调查表" sheetId="4" r:id="rId4"/>
    <sheet name="城乡工作情况调查表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<sst xmlns="http://schemas.openxmlformats.org/spreadsheetml/2006/main" count="321" uniqueCount="96">
  <si>
    <r>
      <rPr>
        <u val="single"/>
        <sz val="14"/>
        <rFont val="方正小标宋_GBK"/>
        <family val="0"/>
      </rPr>
      <t xml:space="preserve">        连云港市     </t>
    </r>
    <r>
      <rPr>
        <sz val="14"/>
        <rFont val="方正小标宋_GBK"/>
        <family val="0"/>
      </rPr>
      <t>城乡医疗住院救助政策情况调查表（例表）</t>
    </r>
  </si>
  <si>
    <t>地区</t>
  </si>
  <si>
    <t>救助对象</t>
  </si>
  <si>
    <t>是否资助参合参保</t>
  </si>
  <si>
    <t>起付线（元）</t>
  </si>
  <si>
    <t>比例（%）</t>
  </si>
  <si>
    <t>封顶（元）</t>
  </si>
  <si>
    <t>其他政策</t>
  </si>
  <si>
    <t>政策文件</t>
  </si>
  <si>
    <t>备注</t>
  </si>
  <si>
    <t>连云港市</t>
  </si>
  <si>
    <t>市区（含连云区、海州区、高新区）</t>
  </si>
  <si>
    <t>农村五保</t>
  </si>
  <si>
    <t>√</t>
  </si>
  <si>
    <t>城乡低保对象</t>
  </si>
  <si>
    <t>临时救助对象中的大重病患者</t>
  </si>
  <si>
    <t>重点优抚对象(含参合退役人员)</t>
  </si>
  <si>
    <t>60年代初精减退职老职工</t>
  </si>
  <si>
    <t xml:space="preserve"> </t>
  </si>
  <si>
    <t>特困职工</t>
  </si>
  <si>
    <t>赣榆区</t>
  </si>
  <si>
    <t xml:space="preserve">救助对象在医疗机构产生的费用，按相关医保政策规定报销补偿后，患者自付部分按照比例和年度累计封顶标准给予医疗救助。救助对象年度内进入救助范围的，自进入范围的次月享受医疗救助。
</t>
  </si>
  <si>
    <t xml:space="preserve">   </t>
  </si>
  <si>
    <t>东海县</t>
  </si>
  <si>
    <t>⑴免收普通门诊诊疗费、治疗费；⑵住院减半收取诊疗费、床位费、护理费；⑶ 治疗费、大型医疗设备（含CT、核磁共振、DSA、ECT、彩色B超等）检查费减免30%。</t>
  </si>
  <si>
    <t>灌云县</t>
  </si>
  <si>
    <t>医疗救助对象就医时，医疗机构免收门诊诊疗费、治疗费；大型医疗设备（含CT、核磁共振、DSA、ECT、彩色B超治疗的，其住院诊疗费、床位费减半收取。</t>
  </si>
  <si>
    <t>灌南县</t>
  </si>
  <si>
    <t xml:space="preserve">救助对象在医疗机构产生的费用，按相关医保政策规定报销补偿后，患者自付部分按照比例和年度累计封顶标准给予医疗救助。取消救助起付线和救助病种限制。2013年，对符合政策规定的个人自付费用，按照60%比例、年度累计封顶3万元给予救助。农村五保对象、城市“三无”人员、孤弃儿童等特困群体，给予全额救助。
</t>
  </si>
  <si>
    <t>灌政规发[2013]2号；   灌民发〔2015〕103号</t>
  </si>
  <si>
    <t>填表单位：连云港市民政局                       填表人：赵彦                        处室审批人： 徐兴爱                     局领导签字：李应启</t>
  </si>
  <si>
    <t>备注：此表应分列为4张表，住院救助政策、重大病门诊救助政策、门诊救助政策、重大疾病按病种救助政策分别列表附件1-1、附件1-2、附件1-3、附件1-4填写。</t>
  </si>
  <si>
    <r>
      <rPr>
        <u val="single"/>
        <sz val="14"/>
        <rFont val="方正小标宋_GBK"/>
        <family val="0"/>
      </rPr>
      <t xml:space="preserve">        连云港市     </t>
    </r>
    <r>
      <rPr>
        <sz val="14"/>
        <rFont val="方正小标宋_GBK"/>
        <family val="0"/>
      </rPr>
      <t>城乡医疗重大病门诊救助政策情况调查表（例表）</t>
    </r>
  </si>
  <si>
    <t>市区（含连云区、新浦区、海州、）</t>
  </si>
  <si>
    <t>未开展此项救助</t>
  </si>
  <si>
    <t>赣榆县</t>
  </si>
  <si>
    <r>
      <rPr>
        <u val="single"/>
        <sz val="14"/>
        <rFont val="方正小标宋_GBK"/>
        <family val="0"/>
      </rPr>
      <t xml:space="preserve">        连云港市     </t>
    </r>
    <r>
      <rPr>
        <sz val="14"/>
        <rFont val="方正小标宋_GBK"/>
        <family val="0"/>
      </rPr>
      <t>城乡医疗普通门诊救助政策情况调查表（例表）</t>
    </r>
  </si>
  <si>
    <r>
      <rPr>
        <u val="single"/>
        <sz val="14"/>
        <rFont val="方正小标宋_GBK"/>
        <family val="0"/>
      </rPr>
      <t xml:space="preserve">        连云港市     </t>
    </r>
    <r>
      <rPr>
        <sz val="14"/>
        <rFont val="方正小标宋_GBK"/>
        <family val="0"/>
      </rPr>
      <t>城乡医疗重大疾病按病种救助政策情况调查表（例表）</t>
    </r>
  </si>
  <si>
    <t>（一）基本情况</t>
  </si>
  <si>
    <t>（二）地方医疗救助资金筹集情况</t>
  </si>
  <si>
    <t>（四）累计救助人次情况</t>
  </si>
  <si>
    <t>（五）资金累计支出情况</t>
  </si>
  <si>
    <t>（六）累计个人自付费用</t>
  </si>
  <si>
    <t>（七）救助比例及年封顶线</t>
  </si>
  <si>
    <t>需纳入医疗救助人数   （人）</t>
  </si>
  <si>
    <t>总额    （万元）</t>
  </si>
  <si>
    <t>上年基金结转（万元）</t>
  </si>
  <si>
    <t>当年地方财政及彩票公益金安排情况</t>
  </si>
  <si>
    <t>总人次   （人次）</t>
  </si>
  <si>
    <t>直接救助人次（人次）</t>
  </si>
  <si>
    <t>资助参合参保人数 （人）</t>
  </si>
  <si>
    <t>直接救助支出（万元）</t>
  </si>
  <si>
    <t>资助参合参保资金支出（万元）</t>
  </si>
  <si>
    <t>总费用  （万元）</t>
  </si>
  <si>
    <t>住院个人自付费用（万元）</t>
  </si>
  <si>
    <t>门诊个人自付费用（万元）</t>
  </si>
  <si>
    <t>住院救助比例(%)</t>
  </si>
  <si>
    <t>门诊救助比例（%）</t>
  </si>
  <si>
    <t>住院(元/年/人)</t>
  </si>
  <si>
    <t>门诊（元/年/人）</t>
  </si>
  <si>
    <t>其中患大病人数（人）</t>
  </si>
  <si>
    <t>合计    （万元）</t>
  </si>
  <si>
    <t>省本级    （万元）</t>
  </si>
  <si>
    <t>地市本级   （万元）</t>
  </si>
  <si>
    <t>县（市、区）级        （万元）</t>
  </si>
  <si>
    <t>住院人次（人次）</t>
  </si>
  <si>
    <t>门诊人次（人次）</t>
  </si>
  <si>
    <t>住院支出（万元）</t>
  </si>
  <si>
    <t>门诊支出（万元）</t>
  </si>
  <si>
    <t>栏目</t>
  </si>
  <si>
    <t>连云港市合计</t>
  </si>
  <si>
    <t>连云区</t>
  </si>
  <si>
    <t>海州区</t>
  </si>
  <si>
    <t>开发区</t>
  </si>
  <si>
    <t>徐圩新区</t>
  </si>
  <si>
    <t>云台山景区</t>
  </si>
  <si>
    <t>高新区</t>
  </si>
  <si>
    <t>填表单位： 连云港市民政局</t>
  </si>
  <si>
    <t>填表人：赵彦</t>
  </si>
  <si>
    <t>处室审批人：徐兴爱</t>
  </si>
  <si>
    <t>填报说明：</t>
  </si>
  <si>
    <t>1.栏次21，医疗救助对象住院费用中，基本医保政策范围内经医保报销（补偿）后的个人自付费用，且超出封顶线部分不在统计范围。</t>
  </si>
  <si>
    <t>2.栏次22，医疗救助对象门诊费用中，基本医保政策范围内经医保报销（补偿）后的个人自付费用，且超出封顶线部分不在统计范围。</t>
  </si>
  <si>
    <t>3.栏次23、24，当地医疗救助政策文件中规定的救助比例，若各类对象比例不一，请填写低保对象救助比例。</t>
  </si>
  <si>
    <t>4.此表分列为城市、农村医疗救助工作情况调查表两张表。</t>
  </si>
  <si>
    <r>
      <t>（三）▲当年基金总收入</t>
    </r>
    <r>
      <rPr>
        <b/>
        <sz val="8"/>
        <rFont val="宋体"/>
        <family val="0"/>
      </rPr>
      <t>（万元）</t>
    </r>
  </si>
  <si>
    <t>填报时间： 2017年4月10日</t>
  </si>
  <si>
    <t>连云港市2017年一季度城乡医疗救助工作情况调查表</t>
  </si>
  <si>
    <t>市区（含连云区、海州区、开发区、徐圩新区、云台山景区、高新区）</t>
  </si>
  <si>
    <t>未开展此项救助</t>
  </si>
  <si>
    <t>开展此项救助</t>
  </si>
  <si>
    <t>《关于调整连云港市赣榆区城乡困难居民医疗救助对象和标准的通知》赣民发〔2016〕166号</t>
  </si>
  <si>
    <t>《关于调整连灌云县城乡困难居民医疗救助相关政策的通知》灌民发〔2016〕162号</t>
  </si>
  <si>
    <t>《关于调整连东海县城乡困难居民医疗救助相关政策的通知》东民发〔2016〕201号、东财社〔2016〕39号</t>
  </si>
  <si>
    <t>《关于调归整连云港市城乡困难居民医疗救助对象和标准的通知》连民保〔2016〕5号</t>
  </si>
  <si>
    <t xml:space="preserve">救助对象在医疗机构产生的费用，按相关医保政策规定报销补偿后，患者自付部分按照比例和年度累计封顶标准给予医疗救助。取消救助起付线。
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</si>
</sst>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);[Red]\(0.0000\)"/>
    <numFmt numFmtId="178" formatCode="0.0000_ "/>
    <numFmt numFmtId="179" formatCode="0.00_ "/>
    <numFmt numFmtId="180" formatCode="0.0_);[Red]\(0.0\)"/>
    <numFmt numFmtId="181" formatCode="0_ "/>
    <numFmt numFmtId="182" formatCode="0.0_ "/>
    <numFmt numFmtId="183" formatCode="0.0000;[Red]0.0000"/>
    <numFmt numFmtId="184" formatCode="0.00_);[Red]\(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黑体"/>
      <family val="0"/>
    </font>
    <font>
      <sz val="8"/>
      <color indexed="8"/>
      <name val="仿宋_GB2312"/>
      <family val="3"/>
    </font>
    <font>
      <sz val="10"/>
      <name val="方正仿宋_GBK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方正黑体_GBK"/>
      <family val="0"/>
    </font>
    <font>
      <sz val="8"/>
      <color indexed="8"/>
      <name val="方正黑体_GBK"/>
      <family val="0"/>
    </font>
    <font>
      <sz val="9"/>
      <color indexed="8"/>
      <name val="黑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sz val="9"/>
      <name val="仿宋_GB2312"/>
      <family val="3"/>
    </font>
    <font>
      <sz val="14"/>
      <name val="方正小标宋_GBK"/>
      <family val="0"/>
    </font>
    <font>
      <sz val="8"/>
      <name val="方正黑体_GBK"/>
      <family val="0"/>
    </font>
    <font>
      <sz val="12"/>
      <name val="方正小标宋_GBK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u val="single"/>
      <sz val="14"/>
      <name val="方正小标宋_GBK"/>
      <family val="0"/>
    </font>
    <font>
      <sz val="9"/>
      <name val="黑体"/>
      <family val="0"/>
    </font>
    <font>
      <sz val="20"/>
      <name val="黑体"/>
      <family val="0"/>
    </font>
    <font>
      <sz val="11"/>
      <name val="黑体"/>
      <family val="0"/>
    </font>
    <font>
      <sz val="11"/>
      <color indexed="8"/>
      <name val="黑体"/>
      <family val="0"/>
    </font>
    <font>
      <b/>
      <u val="single"/>
      <sz val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8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42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35" fillId="13" borderId="6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9" fillId="8" borderId="0" applyNumberFormat="0" applyBorder="0" applyAlignment="0" applyProtection="0"/>
    <xf numFmtId="0" fontId="33" fillId="2" borderId="8" applyNumberFormat="0" applyAlignment="0" applyProtection="0"/>
    <xf numFmtId="0" fontId="26" fillId="3" borderId="5" applyNumberFormat="0" applyAlignment="0" applyProtection="0"/>
    <xf numFmtId="0" fontId="2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5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top"/>
    </xf>
    <xf numFmtId="9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12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9" fontId="14" fillId="0" borderId="10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9" fillId="0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4" fillId="2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9" fontId="14" fillId="0" borderId="15" xfId="0" applyNumberFormat="1" applyFont="1" applyBorder="1" applyAlignment="1">
      <alignment horizontal="center" vertical="center" wrapText="1"/>
    </xf>
    <xf numFmtId="9" fontId="14" fillId="0" borderId="16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/>
    </xf>
    <xf numFmtId="0" fontId="43" fillId="2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8" fillId="0" borderId="0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41" fillId="0" borderId="18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5" sqref="G5:H10"/>
    </sheetView>
  </sheetViews>
  <sheetFormatPr defaultColWidth="9.00390625" defaultRowHeight="13.5"/>
  <cols>
    <col min="1" max="1" width="11.875" style="26" customWidth="1"/>
    <col min="2" max="2" width="26.125" style="26" customWidth="1"/>
    <col min="3" max="3" width="9.375" style="26" customWidth="1"/>
    <col min="4" max="4" width="11.375" style="26" customWidth="1"/>
    <col min="5" max="5" width="10.00390625" style="26" customWidth="1"/>
    <col min="6" max="6" width="7.25390625" style="26" customWidth="1"/>
    <col min="7" max="7" width="23.50390625" style="26" customWidth="1"/>
    <col min="8" max="8" width="18.00390625" style="26" customWidth="1"/>
    <col min="9" max="9" width="12.375" style="26" customWidth="1"/>
    <col min="10" max="10" width="7.625" style="26" customWidth="1"/>
    <col min="11" max="254" width="8.875" style="26" customWidth="1"/>
    <col min="255" max="255" width="4.00390625" style="26" customWidth="1"/>
    <col min="256" max="16384" width="7.25390625" style="26" customWidth="1"/>
  </cols>
  <sheetData>
    <row r="1" spans="1:10" ht="42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33"/>
    </row>
    <row r="2" spans="1:10" ht="24" customHeight="1">
      <c r="A2" s="75">
        <v>2017.1</v>
      </c>
      <c r="B2" s="75"/>
      <c r="C2" s="75"/>
      <c r="D2" s="75"/>
      <c r="E2" s="75"/>
      <c r="F2" s="75"/>
      <c r="G2" s="75"/>
      <c r="H2" s="75"/>
      <c r="I2" s="75"/>
      <c r="J2" s="27"/>
    </row>
    <row r="3" spans="1:10" s="24" customFormat="1" ht="22.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4"/>
    </row>
    <row r="4" spans="1:10" s="25" customFormat="1" ht="12.75" customHeight="1">
      <c r="A4" s="29" t="s">
        <v>10</v>
      </c>
      <c r="B4" s="30"/>
      <c r="C4" s="32"/>
      <c r="D4" s="32"/>
      <c r="E4" s="32"/>
      <c r="F4" s="32"/>
      <c r="G4" s="30"/>
      <c r="H4" s="30"/>
      <c r="I4" s="30"/>
      <c r="J4" s="35"/>
    </row>
    <row r="5" spans="1:10" s="25" customFormat="1" ht="24.75" customHeight="1">
      <c r="A5" s="77" t="s">
        <v>11</v>
      </c>
      <c r="B5" s="30" t="s">
        <v>12</v>
      </c>
      <c r="C5" s="32" t="s">
        <v>13</v>
      </c>
      <c r="D5" s="32"/>
      <c r="E5" s="36">
        <v>0.8</v>
      </c>
      <c r="F5" s="62">
        <v>50000</v>
      </c>
      <c r="G5" s="63" t="s">
        <v>95</v>
      </c>
      <c r="H5" s="78" t="s">
        <v>94</v>
      </c>
      <c r="I5" s="30"/>
      <c r="J5" s="35"/>
    </row>
    <row r="6" spans="1:10" s="25" customFormat="1" ht="15.75" customHeight="1">
      <c r="A6" s="77"/>
      <c r="B6" s="30" t="s">
        <v>14</v>
      </c>
      <c r="C6" s="32" t="s">
        <v>13</v>
      </c>
      <c r="D6" s="32"/>
      <c r="E6" s="59">
        <v>0.7</v>
      </c>
      <c r="F6" s="62"/>
      <c r="G6" s="63"/>
      <c r="H6" s="79"/>
      <c r="I6" s="30"/>
      <c r="J6" s="35"/>
    </row>
    <row r="7" spans="1:10" s="25" customFormat="1" ht="15.75" customHeight="1">
      <c r="A7" s="77"/>
      <c r="B7" s="30" t="s">
        <v>15</v>
      </c>
      <c r="C7" s="32"/>
      <c r="D7" s="32"/>
      <c r="E7" s="60"/>
      <c r="F7" s="62"/>
      <c r="G7" s="63"/>
      <c r="H7" s="79"/>
      <c r="I7" s="30"/>
      <c r="J7" s="35"/>
    </row>
    <row r="8" spans="1:10" s="25" customFormat="1" ht="15.75" customHeight="1">
      <c r="A8" s="77"/>
      <c r="B8" s="30" t="s">
        <v>16</v>
      </c>
      <c r="C8" s="32"/>
      <c r="D8" s="32"/>
      <c r="E8" s="60"/>
      <c r="F8" s="62"/>
      <c r="G8" s="63"/>
      <c r="H8" s="79"/>
      <c r="I8" s="30"/>
      <c r="J8" s="35"/>
    </row>
    <row r="9" spans="1:10" s="25" customFormat="1" ht="15.75" customHeight="1">
      <c r="A9" s="77"/>
      <c r="B9" s="30" t="s">
        <v>17</v>
      </c>
      <c r="C9" s="32"/>
      <c r="D9" s="32" t="s">
        <v>18</v>
      </c>
      <c r="E9" s="60"/>
      <c r="F9" s="62"/>
      <c r="G9" s="63"/>
      <c r="H9" s="79"/>
      <c r="I9" s="30"/>
      <c r="J9" s="35"/>
    </row>
    <row r="10" spans="1:10" s="25" customFormat="1" ht="15.75" customHeight="1">
      <c r="A10" s="77"/>
      <c r="B10" s="30" t="s">
        <v>19</v>
      </c>
      <c r="C10" s="32"/>
      <c r="D10" s="32"/>
      <c r="E10" s="61"/>
      <c r="F10" s="62"/>
      <c r="G10" s="63"/>
      <c r="H10" s="79"/>
      <c r="I10" s="30"/>
      <c r="J10" s="35"/>
    </row>
    <row r="11" spans="1:9" ht="11.25" customHeight="1">
      <c r="A11" s="77" t="s">
        <v>20</v>
      </c>
      <c r="B11" s="30" t="s">
        <v>12</v>
      </c>
      <c r="C11" s="32" t="s">
        <v>13</v>
      </c>
      <c r="D11" s="32"/>
      <c r="E11" s="36">
        <v>0.8</v>
      </c>
      <c r="F11" s="62">
        <v>50000</v>
      </c>
      <c r="G11" s="63" t="s">
        <v>21</v>
      </c>
      <c r="H11" s="78" t="s">
        <v>91</v>
      </c>
      <c r="I11" s="30"/>
    </row>
    <row r="12" spans="1:9" ht="11.25">
      <c r="A12" s="77"/>
      <c r="B12" s="30" t="s">
        <v>14</v>
      </c>
      <c r="C12" s="32" t="s">
        <v>13</v>
      </c>
      <c r="D12" s="32" t="s">
        <v>22</v>
      </c>
      <c r="E12" s="59">
        <v>0.7</v>
      </c>
      <c r="F12" s="62"/>
      <c r="G12" s="63"/>
      <c r="H12" s="79"/>
      <c r="I12" s="30"/>
    </row>
    <row r="13" spans="1:9" ht="11.25">
      <c r="A13" s="77"/>
      <c r="B13" s="30" t="s">
        <v>15</v>
      </c>
      <c r="C13" s="32"/>
      <c r="D13" s="32"/>
      <c r="E13" s="60"/>
      <c r="F13" s="62"/>
      <c r="G13" s="63"/>
      <c r="H13" s="79"/>
      <c r="I13" s="30"/>
    </row>
    <row r="14" spans="1:9" ht="11.25">
      <c r="A14" s="77"/>
      <c r="B14" s="30" t="s">
        <v>16</v>
      </c>
      <c r="C14" s="32"/>
      <c r="D14" s="32"/>
      <c r="E14" s="60"/>
      <c r="F14" s="62"/>
      <c r="G14" s="63"/>
      <c r="H14" s="79"/>
      <c r="I14" s="30"/>
    </row>
    <row r="15" spans="1:9" ht="11.25">
      <c r="A15" s="77"/>
      <c r="B15" s="30" t="s">
        <v>17</v>
      </c>
      <c r="C15" s="32"/>
      <c r="D15" s="32" t="s">
        <v>18</v>
      </c>
      <c r="E15" s="60"/>
      <c r="F15" s="62"/>
      <c r="G15" s="63"/>
      <c r="H15" s="79"/>
      <c r="I15" s="30"/>
    </row>
    <row r="16" spans="1:9" ht="11.25" customHeight="1">
      <c r="A16" s="77"/>
      <c r="B16" s="30" t="s">
        <v>19</v>
      </c>
      <c r="C16" s="32"/>
      <c r="D16" s="32"/>
      <c r="E16" s="61"/>
      <c r="F16" s="62"/>
      <c r="G16" s="63"/>
      <c r="H16" s="79"/>
      <c r="I16" s="30"/>
    </row>
    <row r="17" spans="1:9" ht="11.25" customHeight="1">
      <c r="A17" s="77" t="s">
        <v>23</v>
      </c>
      <c r="B17" s="30" t="s">
        <v>12</v>
      </c>
      <c r="C17" s="32" t="s">
        <v>13</v>
      </c>
      <c r="D17" s="32"/>
      <c r="E17" s="36">
        <v>0.8</v>
      </c>
      <c r="F17" s="62">
        <v>50000</v>
      </c>
      <c r="G17" s="63" t="s">
        <v>24</v>
      </c>
      <c r="H17" s="80" t="s">
        <v>93</v>
      </c>
      <c r="I17" s="30"/>
    </row>
    <row r="18" spans="1:9" ht="11.25">
      <c r="A18" s="77"/>
      <c r="B18" s="30" t="s">
        <v>14</v>
      </c>
      <c r="C18" s="32" t="s">
        <v>13</v>
      </c>
      <c r="D18" s="32"/>
      <c r="E18" s="59">
        <v>0.7</v>
      </c>
      <c r="F18" s="62"/>
      <c r="G18" s="63"/>
      <c r="H18" s="81"/>
      <c r="I18" s="30"/>
    </row>
    <row r="19" spans="1:9" ht="11.25">
      <c r="A19" s="77"/>
      <c r="B19" s="30" t="s">
        <v>15</v>
      </c>
      <c r="C19" s="32"/>
      <c r="D19" s="32"/>
      <c r="E19" s="60"/>
      <c r="F19" s="62"/>
      <c r="G19" s="63"/>
      <c r="H19" s="81"/>
      <c r="I19" s="30"/>
    </row>
    <row r="20" spans="1:9" ht="11.25">
      <c r="A20" s="77"/>
      <c r="B20" s="30" t="s">
        <v>16</v>
      </c>
      <c r="C20" s="32"/>
      <c r="D20" s="32"/>
      <c r="E20" s="60"/>
      <c r="F20" s="62"/>
      <c r="G20" s="63"/>
      <c r="H20" s="81"/>
      <c r="I20" s="30"/>
    </row>
    <row r="21" spans="1:9" ht="11.25">
      <c r="A21" s="77"/>
      <c r="B21" s="30" t="s">
        <v>17</v>
      </c>
      <c r="C21" s="32"/>
      <c r="D21" s="32" t="s">
        <v>18</v>
      </c>
      <c r="E21" s="60"/>
      <c r="F21" s="62"/>
      <c r="G21" s="63"/>
      <c r="H21" s="81"/>
      <c r="I21" s="30"/>
    </row>
    <row r="22" spans="1:9" ht="11.25">
      <c r="A22" s="77"/>
      <c r="B22" s="30" t="s">
        <v>19</v>
      </c>
      <c r="C22" s="32"/>
      <c r="D22" s="32"/>
      <c r="E22" s="61"/>
      <c r="F22" s="62"/>
      <c r="G22" s="63"/>
      <c r="H22" s="82"/>
      <c r="I22" s="30"/>
    </row>
    <row r="23" spans="1:9" ht="11.25" customHeight="1">
      <c r="A23" s="77" t="s">
        <v>25</v>
      </c>
      <c r="B23" s="30" t="s">
        <v>12</v>
      </c>
      <c r="C23" s="32" t="s">
        <v>13</v>
      </c>
      <c r="D23" s="32"/>
      <c r="E23" s="36">
        <v>0.8</v>
      </c>
      <c r="F23" s="62">
        <v>50000</v>
      </c>
      <c r="G23" s="63" t="s">
        <v>26</v>
      </c>
      <c r="H23" s="78" t="s">
        <v>92</v>
      </c>
      <c r="I23" s="37"/>
    </row>
    <row r="24" spans="1:9" ht="11.25">
      <c r="A24" s="77"/>
      <c r="B24" s="30" t="s">
        <v>14</v>
      </c>
      <c r="C24" s="32" t="s">
        <v>13</v>
      </c>
      <c r="D24" s="32"/>
      <c r="E24" s="59">
        <v>0.7</v>
      </c>
      <c r="F24" s="62"/>
      <c r="G24" s="63"/>
      <c r="H24" s="79"/>
      <c r="I24" s="37"/>
    </row>
    <row r="25" spans="1:9" ht="11.25">
      <c r="A25" s="77"/>
      <c r="B25" s="30" t="s">
        <v>15</v>
      </c>
      <c r="C25" s="32"/>
      <c r="D25" s="32"/>
      <c r="E25" s="60"/>
      <c r="F25" s="62"/>
      <c r="G25" s="63"/>
      <c r="H25" s="79"/>
      <c r="I25" s="37"/>
    </row>
    <row r="26" spans="1:9" ht="11.25">
      <c r="A26" s="77"/>
      <c r="B26" s="30" t="s">
        <v>16</v>
      </c>
      <c r="C26" s="32"/>
      <c r="D26" s="32"/>
      <c r="E26" s="60"/>
      <c r="F26" s="62"/>
      <c r="G26" s="63"/>
      <c r="H26" s="79"/>
      <c r="I26" s="37"/>
    </row>
    <row r="27" spans="1:9" ht="11.25">
      <c r="A27" s="77"/>
      <c r="B27" s="30" t="s">
        <v>17</v>
      </c>
      <c r="C27" s="32"/>
      <c r="D27" s="32" t="s">
        <v>18</v>
      </c>
      <c r="E27" s="60"/>
      <c r="F27" s="62"/>
      <c r="G27" s="63"/>
      <c r="H27" s="79"/>
      <c r="I27" s="37"/>
    </row>
    <row r="28" spans="1:9" ht="11.25">
      <c r="A28" s="77"/>
      <c r="B28" s="30" t="s">
        <v>19</v>
      </c>
      <c r="C28" s="32"/>
      <c r="D28" s="32"/>
      <c r="E28" s="61"/>
      <c r="F28" s="62"/>
      <c r="G28" s="63"/>
      <c r="H28" s="79"/>
      <c r="I28" s="37"/>
    </row>
    <row r="29" spans="1:9" ht="11.25" customHeight="1">
      <c r="A29" s="77" t="s">
        <v>27</v>
      </c>
      <c r="B29" s="30" t="s">
        <v>12</v>
      </c>
      <c r="C29" s="32" t="s">
        <v>13</v>
      </c>
      <c r="D29" s="32"/>
      <c r="E29" s="36">
        <v>1</v>
      </c>
      <c r="F29" s="62">
        <v>40000</v>
      </c>
      <c r="G29" s="63" t="s">
        <v>28</v>
      </c>
      <c r="H29" s="62" t="s">
        <v>29</v>
      </c>
      <c r="I29" s="37"/>
    </row>
    <row r="30" spans="1:9" ht="11.25">
      <c r="A30" s="77"/>
      <c r="B30" s="30" t="s">
        <v>14</v>
      </c>
      <c r="C30" s="32" t="s">
        <v>13</v>
      </c>
      <c r="D30" s="32"/>
      <c r="E30" s="59">
        <v>0.7</v>
      </c>
      <c r="F30" s="62"/>
      <c r="G30" s="63"/>
      <c r="H30" s="62"/>
      <c r="I30" s="37"/>
    </row>
    <row r="31" spans="1:9" ht="11.25">
      <c r="A31" s="77"/>
      <c r="B31" s="30" t="s">
        <v>15</v>
      </c>
      <c r="C31" s="32"/>
      <c r="D31" s="32"/>
      <c r="E31" s="60"/>
      <c r="F31" s="62"/>
      <c r="G31" s="63"/>
      <c r="H31" s="62"/>
      <c r="I31" s="37"/>
    </row>
    <row r="32" spans="1:9" ht="11.25">
      <c r="A32" s="77"/>
      <c r="B32" s="30" t="s">
        <v>16</v>
      </c>
      <c r="C32" s="32"/>
      <c r="D32" s="32"/>
      <c r="E32" s="60"/>
      <c r="F32" s="62"/>
      <c r="G32" s="63"/>
      <c r="H32" s="62"/>
      <c r="I32" s="37"/>
    </row>
    <row r="33" spans="1:9" ht="11.25">
      <c r="A33" s="77"/>
      <c r="B33" s="30" t="s">
        <v>17</v>
      </c>
      <c r="C33" s="32"/>
      <c r="D33" s="32" t="s">
        <v>18</v>
      </c>
      <c r="E33" s="60"/>
      <c r="F33" s="62"/>
      <c r="G33" s="63"/>
      <c r="H33" s="62"/>
      <c r="I33" s="37"/>
    </row>
    <row r="34" spans="1:9" ht="11.25">
      <c r="A34" s="77"/>
      <c r="B34" s="30" t="s">
        <v>19</v>
      </c>
      <c r="C34" s="32"/>
      <c r="D34" s="32"/>
      <c r="E34" s="61"/>
      <c r="F34" s="62"/>
      <c r="G34" s="63"/>
      <c r="H34" s="62"/>
      <c r="I34" s="37"/>
    </row>
    <row r="36" spans="1:9" ht="11.2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</row>
  </sheetData>
  <sheetProtection/>
  <mergeCells count="29">
    <mergeCell ref="H29:H34"/>
    <mergeCell ref="H5:H10"/>
    <mergeCell ref="H11:H16"/>
    <mergeCell ref="H17:H22"/>
    <mergeCell ref="H23:H28"/>
    <mergeCell ref="F29:F34"/>
    <mergeCell ref="G5:G10"/>
    <mergeCell ref="G11:G16"/>
    <mergeCell ref="G17:G22"/>
    <mergeCell ref="G23:G28"/>
    <mergeCell ref="G29:G34"/>
    <mergeCell ref="F5:F10"/>
    <mergeCell ref="F11:F16"/>
    <mergeCell ref="F17:F22"/>
    <mergeCell ref="F23:F28"/>
    <mergeCell ref="E12:E16"/>
    <mergeCell ref="E18:E22"/>
    <mergeCell ref="E24:E28"/>
    <mergeCell ref="E30:E34"/>
    <mergeCell ref="A1:I1"/>
    <mergeCell ref="A2:I2"/>
    <mergeCell ref="A36:I36"/>
    <mergeCell ref="A37:I37"/>
    <mergeCell ref="A5:A10"/>
    <mergeCell ref="A11:A16"/>
    <mergeCell ref="A17:A22"/>
    <mergeCell ref="A23:A28"/>
    <mergeCell ref="A29:A34"/>
    <mergeCell ref="E6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" sqref="A2:I2"/>
    </sheetView>
  </sheetViews>
  <sheetFormatPr defaultColWidth="9.00390625" defaultRowHeight="13.5"/>
  <cols>
    <col min="1" max="1" width="11.875" style="26" customWidth="1"/>
    <col min="2" max="2" width="26.125" style="26" customWidth="1"/>
    <col min="3" max="3" width="9.375" style="26" customWidth="1"/>
    <col min="4" max="4" width="14.625" style="26" customWidth="1"/>
    <col min="5" max="5" width="7.875" style="26" customWidth="1"/>
    <col min="6" max="6" width="7.25390625" style="26" customWidth="1"/>
    <col min="7" max="7" width="23.50390625" style="26" customWidth="1"/>
    <col min="8" max="8" width="10.50390625" style="26" customWidth="1"/>
    <col min="9" max="9" width="22.625" style="26" customWidth="1"/>
    <col min="10" max="10" width="7.625" style="26" customWidth="1"/>
    <col min="11" max="254" width="8.875" style="26" customWidth="1"/>
    <col min="255" max="255" width="4.00390625" style="26" customWidth="1"/>
    <col min="256" max="16384" width="7.25390625" style="26" customWidth="1"/>
  </cols>
  <sheetData>
    <row r="1" spans="1:10" ht="42" customHeight="1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33"/>
    </row>
    <row r="2" spans="1:10" ht="24" customHeight="1">
      <c r="A2" s="75">
        <v>2017.1</v>
      </c>
      <c r="B2" s="75"/>
      <c r="C2" s="75"/>
      <c r="D2" s="75"/>
      <c r="E2" s="75"/>
      <c r="F2" s="75"/>
      <c r="G2" s="75"/>
      <c r="H2" s="75"/>
      <c r="I2" s="75"/>
      <c r="J2" s="27"/>
    </row>
    <row r="3" spans="1:10" s="24" customFormat="1" ht="22.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4"/>
    </row>
    <row r="4" spans="1:10" s="25" customFormat="1" ht="12.75" customHeight="1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5"/>
    </row>
    <row r="5" spans="1:10" s="25" customFormat="1" ht="15.75" customHeight="1">
      <c r="A5" s="77" t="s">
        <v>88</v>
      </c>
      <c r="B5" s="30" t="s">
        <v>12</v>
      </c>
      <c r="C5" s="30" t="s">
        <v>13</v>
      </c>
      <c r="D5" s="30"/>
      <c r="E5" s="31"/>
      <c r="F5" s="62"/>
      <c r="G5" s="63"/>
      <c r="H5" s="84"/>
      <c r="I5" s="80" t="s">
        <v>89</v>
      </c>
      <c r="J5" s="35"/>
    </row>
    <row r="6" spans="1:10" s="25" customFormat="1" ht="15.75" customHeight="1">
      <c r="A6" s="77"/>
      <c r="B6" s="30" t="s">
        <v>14</v>
      </c>
      <c r="C6" s="30" t="s">
        <v>13</v>
      </c>
      <c r="D6" s="30"/>
      <c r="E6" s="83"/>
      <c r="F6" s="62"/>
      <c r="G6" s="63"/>
      <c r="H6" s="85"/>
      <c r="I6" s="81"/>
      <c r="J6" s="35"/>
    </row>
    <row r="7" spans="1:10" s="25" customFormat="1" ht="15.75" customHeight="1">
      <c r="A7" s="77"/>
      <c r="B7" s="30" t="s">
        <v>15</v>
      </c>
      <c r="C7" s="30"/>
      <c r="D7" s="30"/>
      <c r="E7" s="83"/>
      <c r="F7" s="62"/>
      <c r="G7" s="63"/>
      <c r="H7" s="85"/>
      <c r="I7" s="81"/>
      <c r="J7" s="35"/>
    </row>
    <row r="8" spans="1:10" s="25" customFormat="1" ht="15.75" customHeight="1">
      <c r="A8" s="77"/>
      <c r="B8" s="30" t="s">
        <v>16</v>
      </c>
      <c r="C8" s="30"/>
      <c r="D8" s="30"/>
      <c r="E8" s="83"/>
      <c r="F8" s="62"/>
      <c r="G8" s="63"/>
      <c r="H8" s="85"/>
      <c r="I8" s="81"/>
      <c r="J8" s="35"/>
    </row>
    <row r="9" spans="1:10" s="25" customFormat="1" ht="15.75" customHeight="1">
      <c r="A9" s="77"/>
      <c r="B9" s="30" t="s">
        <v>17</v>
      </c>
      <c r="C9" s="30"/>
      <c r="D9" s="30"/>
      <c r="E9" s="83"/>
      <c r="F9" s="62"/>
      <c r="G9" s="63"/>
      <c r="H9" s="85"/>
      <c r="I9" s="81"/>
      <c r="J9" s="35"/>
    </row>
    <row r="10" spans="1:10" s="25" customFormat="1" ht="15.75" customHeight="1">
      <c r="A10" s="77"/>
      <c r="B10" s="30" t="s">
        <v>19</v>
      </c>
      <c r="C10" s="30"/>
      <c r="D10" s="30"/>
      <c r="E10" s="83"/>
      <c r="F10" s="62"/>
      <c r="G10" s="63"/>
      <c r="H10" s="85"/>
      <c r="I10" s="82"/>
      <c r="J10" s="35"/>
    </row>
    <row r="11" spans="1:9" ht="11.25">
      <c r="A11" s="77" t="s">
        <v>35</v>
      </c>
      <c r="B11" s="30" t="s">
        <v>12</v>
      </c>
      <c r="C11" s="30" t="s">
        <v>13</v>
      </c>
      <c r="D11" s="30"/>
      <c r="E11" s="31"/>
      <c r="F11" s="62"/>
      <c r="G11" s="63"/>
      <c r="H11" s="84"/>
      <c r="I11" s="80" t="s">
        <v>34</v>
      </c>
    </row>
    <row r="12" spans="1:9" ht="11.25">
      <c r="A12" s="77"/>
      <c r="B12" s="30" t="s">
        <v>14</v>
      </c>
      <c r="C12" s="30" t="s">
        <v>13</v>
      </c>
      <c r="D12" s="30"/>
      <c r="E12" s="83"/>
      <c r="F12" s="62"/>
      <c r="G12" s="63"/>
      <c r="H12" s="85"/>
      <c r="I12" s="81"/>
    </row>
    <row r="13" spans="1:9" ht="11.25">
      <c r="A13" s="77"/>
      <c r="B13" s="30" t="s">
        <v>15</v>
      </c>
      <c r="C13" s="30"/>
      <c r="D13" s="30"/>
      <c r="E13" s="83"/>
      <c r="F13" s="62"/>
      <c r="G13" s="63"/>
      <c r="H13" s="85"/>
      <c r="I13" s="81"/>
    </row>
    <row r="14" spans="1:9" ht="11.25">
      <c r="A14" s="77"/>
      <c r="B14" s="30" t="s">
        <v>16</v>
      </c>
      <c r="C14" s="30"/>
      <c r="D14" s="30"/>
      <c r="E14" s="83"/>
      <c r="F14" s="62"/>
      <c r="G14" s="63"/>
      <c r="H14" s="85"/>
      <c r="I14" s="81"/>
    </row>
    <row r="15" spans="1:9" ht="11.25">
      <c r="A15" s="77"/>
      <c r="B15" s="30" t="s">
        <v>17</v>
      </c>
      <c r="C15" s="30"/>
      <c r="D15" s="30"/>
      <c r="E15" s="83"/>
      <c r="F15" s="62"/>
      <c r="G15" s="63"/>
      <c r="H15" s="85"/>
      <c r="I15" s="81"/>
    </row>
    <row r="16" spans="1:9" ht="11.25">
      <c r="A16" s="77"/>
      <c r="B16" s="30" t="s">
        <v>19</v>
      </c>
      <c r="C16" s="30"/>
      <c r="D16" s="30"/>
      <c r="E16" s="83"/>
      <c r="F16" s="62"/>
      <c r="G16" s="63"/>
      <c r="H16" s="85"/>
      <c r="I16" s="82"/>
    </row>
    <row r="17" spans="1:9" ht="11.25">
      <c r="A17" s="77" t="s">
        <v>23</v>
      </c>
      <c r="B17" s="30" t="s">
        <v>12</v>
      </c>
      <c r="C17" s="30" t="s">
        <v>13</v>
      </c>
      <c r="D17" s="30"/>
      <c r="E17" s="31"/>
      <c r="F17" s="62"/>
      <c r="G17" s="63"/>
      <c r="H17" s="84"/>
      <c r="I17" s="80" t="s">
        <v>34</v>
      </c>
    </row>
    <row r="18" spans="1:9" ht="11.25">
      <c r="A18" s="77"/>
      <c r="B18" s="30" t="s">
        <v>14</v>
      </c>
      <c r="C18" s="30" t="s">
        <v>13</v>
      </c>
      <c r="D18" s="30"/>
      <c r="E18" s="83"/>
      <c r="F18" s="62"/>
      <c r="G18" s="63"/>
      <c r="H18" s="85"/>
      <c r="I18" s="81"/>
    </row>
    <row r="19" spans="1:9" ht="11.25">
      <c r="A19" s="77"/>
      <c r="B19" s="30" t="s">
        <v>15</v>
      </c>
      <c r="C19" s="30"/>
      <c r="D19" s="30"/>
      <c r="E19" s="83"/>
      <c r="F19" s="62"/>
      <c r="G19" s="63"/>
      <c r="H19" s="85"/>
      <c r="I19" s="81"/>
    </row>
    <row r="20" spans="1:9" ht="11.25">
      <c r="A20" s="77"/>
      <c r="B20" s="30" t="s">
        <v>16</v>
      </c>
      <c r="C20" s="30"/>
      <c r="D20" s="30"/>
      <c r="E20" s="83"/>
      <c r="F20" s="62"/>
      <c r="G20" s="63"/>
      <c r="H20" s="85"/>
      <c r="I20" s="81"/>
    </row>
    <row r="21" spans="1:9" ht="11.25">
      <c r="A21" s="77"/>
      <c r="B21" s="30" t="s">
        <v>17</v>
      </c>
      <c r="C21" s="30"/>
      <c r="D21" s="30"/>
      <c r="E21" s="83"/>
      <c r="F21" s="62"/>
      <c r="G21" s="63"/>
      <c r="H21" s="85"/>
      <c r="I21" s="81"/>
    </row>
    <row r="22" spans="1:9" ht="11.25">
      <c r="A22" s="77"/>
      <c r="B22" s="30" t="s">
        <v>19</v>
      </c>
      <c r="C22" s="30"/>
      <c r="D22" s="30"/>
      <c r="E22" s="83"/>
      <c r="F22" s="62"/>
      <c r="G22" s="63"/>
      <c r="H22" s="85"/>
      <c r="I22" s="82"/>
    </row>
    <row r="23" spans="1:9" ht="11.25">
      <c r="A23" s="77" t="s">
        <v>25</v>
      </c>
      <c r="B23" s="30" t="s">
        <v>12</v>
      </c>
      <c r="C23" s="30" t="s">
        <v>13</v>
      </c>
      <c r="D23" s="30"/>
      <c r="E23" s="31"/>
      <c r="F23" s="62"/>
      <c r="G23" s="63"/>
      <c r="H23" s="84"/>
      <c r="I23" s="80" t="s">
        <v>34</v>
      </c>
    </row>
    <row r="24" spans="1:9" ht="11.25">
      <c r="A24" s="77"/>
      <c r="B24" s="30" t="s">
        <v>14</v>
      </c>
      <c r="C24" s="30" t="s">
        <v>13</v>
      </c>
      <c r="D24" s="30"/>
      <c r="E24" s="83"/>
      <c r="F24" s="62"/>
      <c r="G24" s="63"/>
      <c r="H24" s="85"/>
      <c r="I24" s="81"/>
    </row>
    <row r="25" spans="1:9" ht="11.25">
      <c r="A25" s="77"/>
      <c r="B25" s="30" t="s">
        <v>15</v>
      </c>
      <c r="C25" s="30"/>
      <c r="D25" s="30"/>
      <c r="E25" s="83"/>
      <c r="F25" s="62"/>
      <c r="G25" s="63"/>
      <c r="H25" s="85"/>
      <c r="I25" s="81"/>
    </row>
    <row r="26" spans="1:9" ht="11.25">
      <c r="A26" s="77"/>
      <c r="B26" s="30" t="s">
        <v>16</v>
      </c>
      <c r="C26" s="30"/>
      <c r="D26" s="30"/>
      <c r="E26" s="83"/>
      <c r="F26" s="62"/>
      <c r="G26" s="63"/>
      <c r="H26" s="85"/>
      <c r="I26" s="81"/>
    </row>
    <row r="27" spans="1:9" ht="11.25">
      <c r="A27" s="77"/>
      <c r="B27" s="30" t="s">
        <v>17</v>
      </c>
      <c r="C27" s="30"/>
      <c r="D27" s="30"/>
      <c r="E27" s="83"/>
      <c r="F27" s="62"/>
      <c r="G27" s="63"/>
      <c r="H27" s="85"/>
      <c r="I27" s="81"/>
    </row>
    <row r="28" spans="1:9" ht="11.25">
      <c r="A28" s="77"/>
      <c r="B28" s="30" t="s">
        <v>19</v>
      </c>
      <c r="C28" s="30"/>
      <c r="D28" s="30"/>
      <c r="E28" s="83"/>
      <c r="F28" s="62"/>
      <c r="G28" s="63"/>
      <c r="H28" s="85"/>
      <c r="I28" s="82"/>
    </row>
    <row r="29" spans="1:9" ht="11.25">
      <c r="A29" s="77" t="s">
        <v>27</v>
      </c>
      <c r="B29" s="30" t="s">
        <v>12</v>
      </c>
      <c r="C29" s="30" t="s">
        <v>13</v>
      </c>
      <c r="D29" s="30"/>
      <c r="E29" s="31"/>
      <c r="F29" s="62"/>
      <c r="G29" s="63"/>
      <c r="H29" s="63"/>
      <c r="I29" s="80" t="s">
        <v>34</v>
      </c>
    </row>
    <row r="30" spans="1:9" ht="11.25">
      <c r="A30" s="77"/>
      <c r="B30" s="30" t="s">
        <v>14</v>
      </c>
      <c r="C30" s="30" t="s">
        <v>13</v>
      </c>
      <c r="D30" s="30"/>
      <c r="E30" s="83"/>
      <c r="F30" s="62"/>
      <c r="G30" s="63"/>
      <c r="H30" s="63"/>
      <c r="I30" s="81"/>
    </row>
    <row r="31" spans="1:9" ht="11.25">
      <c r="A31" s="77"/>
      <c r="B31" s="30" t="s">
        <v>15</v>
      </c>
      <c r="C31" s="30"/>
      <c r="D31" s="30"/>
      <c r="E31" s="83"/>
      <c r="F31" s="62"/>
      <c r="G31" s="63"/>
      <c r="H31" s="63"/>
      <c r="I31" s="81"/>
    </row>
    <row r="32" spans="1:9" ht="11.25">
      <c r="A32" s="77"/>
      <c r="B32" s="30" t="s">
        <v>16</v>
      </c>
      <c r="C32" s="30"/>
      <c r="D32" s="30"/>
      <c r="E32" s="83"/>
      <c r="F32" s="62"/>
      <c r="G32" s="63"/>
      <c r="H32" s="63"/>
      <c r="I32" s="81"/>
    </row>
    <row r="33" spans="1:9" ht="11.25">
      <c r="A33" s="77"/>
      <c r="B33" s="30" t="s">
        <v>17</v>
      </c>
      <c r="C33" s="30"/>
      <c r="D33" s="30"/>
      <c r="E33" s="83"/>
      <c r="F33" s="62"/>
      <c r="G33" s="63"/>
      <c r="H33" s="63"/>
      <c r="I33" s="81"/>
    </row>
    <row r="34" spans="1:9" ht="11.25">
      <c r="A34" s="77"/>
      <c r="B34" s="30" t="s">
        <v>19</v>
      </c>
      <c r="C34" s="30"/>
      <c r="D34" s="30"/>
      <c r="E34" s="83"/>
      <c r="F34" s="62"/>
      <c r="G34" s="63"/>
      <c r="H34" s="63"/>
      <c r="I34" s="82"/>
    </row>
    <row r="36" spans="1:9" ht="11.2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</row>
  </sheetData>
  <sheetProtection/>
  <mergeCells count="34">
    <mergeCell ref="H29:H34"/>
    <mergeCell ref="I5:I10"/>
    <mergeCell ref="I11:I16"/>
    <mergeCell ref="I17:I22"/>
    <mergeCell ref="I23:I28"/>
    <mergeCell ref="I29:I34"/>
    <mergeCell ref="H5:H10"/>
    <mergeCell ref="H11:H16"/>
    <mergeCell ref="H17:H22"/>
    <mergeCell ref="H23:H28"/>
    <mergeCell ref="F29:F34"/>
    <mergeCell ref="G5:G10"/>
    <mergeCell ref="G11:G16"/>
    <mergeCell ref="G17:G22"/>
    <mergeCell ref="G23:G28"/>
    <mergeCell ref="G29:G34"/>
    <mergeCell ref="F5:F10"/>
    <mergeCell ref="F11:F16"/>
    <mergeCell ref="F17:F22"/>
    <mergeCell ref="F23:F28"/>
    <mergeCell ref="E12:E16"/>
    <mergeCell ref="E18:E22"/>
    <mergeCell ref="E24:E28"/>
    <mergeCell ref="E30:E34"/>
    <mergeCell ref="A1:I1"/>
    <mergeCell ref="A2:I2"/>
    <mergeCell ref="A36:I36"/>
    <mergeCell ref="A37:I37"/>
    <mergeCell ref="A5:A10"/>
    <mergeCell ref="A11:A16"/>
    <mergeCell ref="A17:A22"/>
    <mergeCell ref="A23:A28"/>
    <mergeCell ref="A29:A34"/>
    <mergeCell ref="E6:E10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11" sqref="G11:G16"/>
    </sheetView>
  </sheetViews>
  <sheetFormatPr defaultColWidth="9.00390625" defaultRowHeight="13.5"/>
  <cols>
    <col min="1" max="1" width="11.875" style="26" customWidth="1"/>
    <col min="2" max="2" width="26.125" style="26" customWidth="1"/>
    <col min="3" max="3" width="9.375" style="26" customWidth="1"/>
    <col min="4" max="4" width="14.625" style="26" customWidth="1"/>
    <col min="5" max="5" width="7.875" style="26" customWidth="1"/>
    <col min="6" max="6" width="7.25390625" style="26" customWidth="1"/>
    <col min="7" max="7" width="23.50390625" style="26" customWidth="1"/>
    <col min="8" max="8" width="10.50390625" style="26" customWidth="1"/>
    <col min="9" max="9" width="22.625" style="26" customWidth="1"/>
    <col min="10" max="10" width="7.625" style="26" customWidth="1"/>
    <col min="11" max="254" width="8.875" style="26" customWidth="1"/>
    <col min="255" max="255" width="4.00390625" style="26" customWidth="1"/>
    <col min="256" max="16384" width="7.25390625" style="26" customWidth="1"/>
  </cols>
  <sheetData>
    <row r="1" spans="1:10" ht="42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33"/>
    </row>
    <row r="2" spans="1:10" ht="24" customHeight="1">
      <c r="A2" s="75">
        <v>2017.1</v>
      </c>
      <c r="B2" s="75"/>
      <c r="C2" s="75"/>
      <c r="D2" s="75"/>
      <c r="E2" s="75"/>
      <c r="F2" s="75"/>
      <c r="G2" s="75"/>
      <c r="H2" s="75"/>
      <c r="I2" s="75"/>
      <c r="J2" s="27"/>
    </row>
    <row r="3" spans="1:10" s="24" customFormat="1" ht="22.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4"/>
    </row>
    <row r="4" spans="1:10" s="25" customFormat="1" ht="12.75" customHeight="1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5"/>
    </row>
    <row r="5" spans="1:10" s="25" customFormat="1" ht="15.75" customHeight="1">
      <c r="A5" s="77" t="s">
        <v>33</v>
      </c>
      <c r="B5" s="30" t="s">
        <v>12</v>
      </c>
      <c r="C5" s="30" t="s">
        <v>13</v>
      </c>
      <c r="D5" s="30"/>
      <c r="E5" s="31">
        <v>0.5</v>
      </c>
      <c r="F5" s="62">
        <v>400</v>
      </c>
      <c r="G5" s="63" t="s">
        <v>95</v>
      </c>
      <c r="H5" s="78" t="s">
        <v>94</v>
      </c>
      <c r="I5" s="80" t="s">
        <v>90</v>
      </c>
      <c r="J5" s="35"/>
    </row>
    <row r="6" spans="1:10" s="25" customFormat="1" ht="15.75" customHeight="1">
      <c r="A6" s="77"/>
      <c r="B6" s="30" t="s">
        <v>14</v>
      </c>
      <c r="C6" s="30" t="s">
        <v>13</v>
      </c>
      <c r="D6" s="30"/>
      <c r="E6" s="83">
        <v>0.5</v>
      </c>
      <c r="F6" s="62"/>
      <c r="G6" s="63"/>
      <c r="H6" s="79"/>
      <c r="I6" s="81"/>
      <c r="J6" s="35"/>
    </row>
    <row r="7" spans="1:10" s="25" customFormat="1" ht="15.75" customHeight="1">
      <c r="A7" s="77"/>
      <c r="B7" s="30" t="s">
        <v>15</v>
      </c>
      <c r="C7" s="30"/>
      <c r="D7" s="30"/>
      <c r="E7" s="83"/>
      <c r="F7" s="62"/>
      <c r="G7" s="63"/>
      <c r="H7" s="79"/>
      <c r="I7" s="81"/>
      <c r="J7" s="35"/>
    </row>
    <row r="8" spans="1:10" s="25" customFormat="1" ht="15.75" customHeight="1">
      <c r="A8" s="77"/>
      <c r="B8" s="30" t="s">
        <v>16</v>
      </c>
      <c r="C8" s="30"/>
      <c r="D8" s="30"/>
      <c r="E8" s="83"/>
      <c r="F8" s="62"/>
      <c r="G8" s="63"/>
      <c r="H8" s="79"/>
      <c r="I8" s="81"/>
      <c r="J8" s="35"/>
    </row>
    <row r="9" spans="1:10" s="25" customFormat="1" ht="15.75" customHeight="1">
      <c r="A9" s="77"/>
      <c r="B9" s="30" t="s">
        <v>17</v>
      </c>
      <c r="C9" s="30"/>
      <c r="D9" s="30"/>
      <c r="E9" s="83"/>
      <c r="F9" s="62"/>
      <c r="G9" s="63"/>
      <c r="H9" s="79"/>
      <c r="I9" s="81"/>
      <c r="J9" s="35"/>
    </row>
    <row r="10" spans="1:10" s="25" customFormat="1" ht="15.75" customHeight="1">
      <c r="A10" s="77"/>
      <c r="B10" s="30" t="s">
        <v>19</v>
      </c>
      <c r="C10" s="30"/>
      <c r="D10" s="30"/>
      <c r="E10" s="83"/>
      <c r="F10" s="62"/>
      <c r="G10" s="63"/>
      <c r="H10" s="79"/>
      <c r="I10" s="82"/>
      <c r="J10" s="35"/>
    </row>
    <row r="11" spans="1:9" ht="11.25">
      <c r="A11" s="77" t="s">
        <v>35</v>
      </c>
      <c r="B11" s="30" t="s">
        <v>12</v>
      </c>
      <c r="C11" s="30" t="s">
        <v>13</v>
      </c>
      <c r="D11" s="30"/>
      <c r="E11" s="31"/>
      <c r="F11" s="62"/>
      <c r="G11" s="63"/>
      <c r="H11" s="84"/>
      <c r="I11" s="80" t="s">
        <v>34</v>
      </c>
    </row>
    <row r="12" spans="1:9" ht="11.25">
      <c r="A12" s="77"/>
      <c r="B12" s="30" t="s">
        <v>14</v>
      </c>
      <c r="C12" s="30" t="s">
        <v>13</v>
      </c>
      <c r="D12" s="30"/>
      <c r="E12" s="83"/>
      <c r="F12" s="62"/>
      <c r="G12" s="63"/>
      <c r="H12" s="85"/>
      <c r="I12" s="81"/>
    </row>
    <row r="13" spans="1:9" ht="11.25">
      <c r="A13" s="77"/>
      <c r="B13" s="30" t="s">
        <v>15</v>
      </c>
      <c r="C13" s="30"/>
      <c r="D13" s="30"/>
      <c r="E13" s="83"/>
      <c r="F13" s="62"/>
      <c r="G13" s="63"/>
      <c r="H13" s="85"/>
      <c r="I13" s="81"/>
    </row>
    <row r="14" spans="1:9" ht="11.25">
      <c r="A14" s="77"/>
      <c r="B14" s="30" t="s">
        <v>16</v>
      </c>
      <c r="C14" s="30"/>
      <c r="D14" s="30"/>
      <c r="E14" s="83"/>
      <c r="F14" s="62"/>
      <c r="G14" s="63"/>
      <c r="H14" s="85"/>
      <c r="I14" s="81"/>
    </row>
    <row r="15" spans="1:9" ht="11.25">
      <c r="A15" s="77"/>
      <c r="B15" s="30" t="s">
        <v>17</v>
      </c>
      <c r="C15" s="30"/>
      <c r="D15" s="30"/>
      <c r="E15" s="83"/>
      <c r="F15" s="62"/>
      <c r="G15" s="63"/>
      <c r="H15" s="85"/>
      <c r="I15" s="81"/>
    </row>
    <row r="16" spans="1:9" ht="11.25">
      <c r="A16" s="77"/>
      <c r="B16" s="30" t="s">
        <v>19</v>
      </c>
      <c r="C16" s="30"/>
      <c r="D16" s="30"/>
      <c r="E16" s="83"/>
      <c r="F16" s="62"/>
      <c r="G16" s="63"/>
      <c r="H16" s="85"/>
      <c r="I16" s="82"/>
    </row>
    <row r="17" spans="1:9" ht="11.25">
      <c r="A17" s="77" t="s">
        <v>23</v>
      </c>
      <c r="B17" s="30" t="s">
        <v>12</v>
      </c>
      <c r="C17" s="30" t="s">
        <v>13</v>
      </c>
      <c r="D17" s="30"/>
      <c r="E17" s="31"/>
      <c r="F17" s="62"/>
      <c r="G17" s="63"/>
      <c r="H17" s="84"/>
      <c r="I17" s="80" t="s">
        <v>34</v>
      </c>
    </row>
    <row r="18" spans="1:9" ht="11.25">
      <c r="A18" s="77"/>
      <c r="B18" s="30" t="s">
        <v>14</v>
      </c>
      <c r="C18" s="30" t="s">
        <v>13</v>
      </c>
      <c r="D18" s="30"/>
      <c r="E18" s="83"/>
      <c r="F18" s="62"/>
      <c r="G18" s="63"/>
      <c r="H18" s="85"/>
      <c r="I18" s="81"/>
    </row>
    <row r="19" spans="1:9" ht="11.25">
      <c r="A19" s="77"/>
      <c r="B19" s="30" t="s">
        <v>15</v>
      </c>
      <c r="C19" s="30"/>
      <c r="D19" s="30"/>
      <c r="E19" s="83"/>
      <c r="F19" s="62"/>
      <c r="G19" s="63"/>
      <c r="H19" s="85"/>
      <c r="I19" s="81"/>
    </row>
    <row r="20" spans="1:9" ht="11.25">
      <c r="A20" s="77"/>
      <c r="B20" s="30" t="s">
        <v>16</v>
      </c>
      <c r="C20" s="30"/>
      <c r="D20" s="30"/>
      <c r="E20" s="83"/>
      <c r="F20" s="62"/>
      <c r="G20" s="63"/>
      <c r="H20" s="85"/>
      <c r="I20" s="81"/>
    </row>
    <row r="21" spans="1:9" ht="11.25">
      <c r="A21" s="77"/>
      <c r="B21" s="30" t="s">
        <v>17</v>
      </c>
      <c r="C21" s="30"/>
      <c r="D21" s="30"/>
      <c r="E21" s="83"/>
      <c r="F21" s="62"/>
      <c r="G21" s="63"/>
      <c r="H21" s="85"/>
      <c r="I21" s="81"/>
    </row>
    <row r="22" spans="1:9" ht="11.25">
      <c r="A22" s="77"/>
      <c r="B22" s="30" t="s">
        <v>19</v>
      </c>
      <c r="C22" s="30"/>
      <c r="D22" s="30"/>
      <c r="E22" s="83"/>
      <c r="F22" s="62"/>
      <c r="G22" s="63"/>
      <c r="H22" s="85"/>
      <c r="I22" s="82"/>
    </row>
    <row r="23" spans="1:9" ht="11.25">
      <c r="A23" s="77" t="s">
        <v>25</v>
      </c>
      <c r="B23" s="30" t="s">
        <v>12</v>
      </c>
      <c r="C23" s="30" t="s">
        <v>13</v>
      </c>
      <c r="D23" s="30"/>
      <c r="E23" s="31"/>
      <c r="F23" s="62"/>
      <c r="G23" s="63"/>
      <c r="H23" s="84"/>
      <c r="I23" s="80" t="s">
        <v>34</v>
      </c>
    </row>
    <row r="24" spans="1:9" ht="11.25">
      <c r="A24" s="77"/>
      <c r="B24" s="30" t="s">
        <v>14</v>
      </c>
      <c r="C24" s="30" t="s">
        <v>13</v>
      </c>
      <c r="D24" s="30"/>
      <c r="E24" s="83"/>
      <c r="F24" s="62"/>
      <c r="G24" s="63"/>
      <c r="H24" s="85"/>
      <c r="I24" s="81"/>
    </row>
    <row r="25" spans="1:9" ht="11.25">
      <c r="A25" s="77"/>
      <c r="B25" s="30" t="s">
        <v>15</v>
      </c>
      <c r="C25" s="30"/>
      <c r="D25" s="30"/>
      <c r="E25" s="83"/>
      <c r="F25" s="62"/>
      <c r="G25" s="63"/>
      <c r="H25" s="85"/>
      <c r="I25" s="81"/>
    </row>
    <row r="26" spans="1:9" ht="11.25">
      <c r="A26" s="77"/>
      <c r="B26" s="30" t="s">
        <v>16</v>
      </c>
      <c r="C26" s="30"/>
      <c r="D26" s="30"/>
      <c r="E26" s="83"/>
      <c r="F26" s="62"/>
      <c r="G26" s="63"/>
      <c r="H26" s="85"/>
      <c r="I26" s="81"/>
    </row>
    <row r="27" spans="1:9" ht="11.25">
      <c r="A27" s="77"/>
      <c r="B27" s="30" t="s">
        <v>17</v>
      </c>
      <c r="C27" s="30"/>
      <c r="D27" s="30"/>
      <c r="E27" s="83"/>
      <c r="F27" s="62"/>
      <c r="G27" s="63"/>
      <c r="H27" s="85"/>
      <c r="I27" s="81"/>
    </row>
    <row r="28" spans="1:9" ht="11.25">
      <c r="A28" s="77"/>
      <c r="B28" s="30" t="s">
        <v>19</v>
      </c>
      <c r="C28" s="30"/>
      <c r="D28" s="30"/>
      <c r="E28" s="83"/>
      <c r="F28" s="62"/>
      <c r="G28" s="63"/>
      <c r="H28" s="85"/>
      <c r="I28" s="82"/>
    </row>
    <row r="29" spans="1:9" ht="11.25">
      <c r="A29" s="77" t="s">
        <v>27</v>
      </c>
      <c r="B29" s="30" t="s">
        <v>12</v>
      </c>
      <c r="C29" s="30" t="s">
        <v>13</v>
      </c>
      <c r="D29" s="30"/>
      <c r="E29" s="31"/>
      <c r="F29" s="62"/>
      <c r="G29" s="63"/>
      <c r="H29" s="63"/>
      <c r="I29" s="80" t="s">
        <v>34</v>
      </c>
    </row>
    <row r="30" spans="1:9" ht="11.25">
      <c r="A30" s="77"/>
      <c r="B30" s="30" t="s">
        <v>14</v>
      </c>
      <c r="C30" s="30" t="s">
        <v>13</v>
      </c>
      <c r="D30" s="30"/>
      <c r="E30" s="83"/>
      <c r="F30" s="62"/>
      <c r="G30" s="63"/>
      <c r="H30" s="63"/>
      <c r="I30" s="81"/>
    </row>
    <row r="31" spans="1:9" ht="11.25">
      <c r="A31" s="77"/>
      <c r="B31" s="30" t="s">
        <v>15</v>
      </c>
      <c r="C31" s="30"/>
      <c r="D31" s="30"/>
      <c r="E31" s="83"/>
      <c r="F31" s="62"/>
      <c r="G31" s="63"/>
      <c r="H31" s="63"/>
      <c r="I31" s="81"/>
    </row>
    <row r="32" spans="1:9" ht="11.25">
      <c r="A32" s="77"/>
      <c r="B32" s="30" t="s">
        <v>16</v>
      </c>
      <c r="C32" s="30"/>
      <c r="D32" s="30"/>
      <c r="E32" s="83"/>
      <c r="F32" s="62"/>
      <c r="G32" s="63"/>
      <c r="H32" s="63"/>
      <c r="I32" s="81"/>
    </row>
    <row r="33" spans="1:9" ht="11.25">
      <c r="A33" s="77"/>
      <c r="B33" s="30" t="s">
        <v>17</v>
      </c>
      <c r="C33" s="30"/>
      <c r="D33" s="30"/>
      <c r="E33" s="83"/>
      <c r="F33" s="62"/>
      <c r="G33" s="63"/>
      <c r="H33" s="63"/>
      <c r="I33" s="81"/>
    </row>
    <row r="34" spans="1:9" ht="11.25">
      <c r="A34" s="77"/>
      <c r="B34" s="30" t="s">
        <v>19</v>
      </c>
      <c r="C34" s="30"/>
      <c r="D34" s="30"/>
      <c r="E34" s="83"/>
      <c r="F34" s="62"/>
      <c r="G34" s="63"/>
      <c r="H34" s="63"/>
      <c r="I34" s="82"/>
    </row>
    <row r="36" spans="1:9" ht="11.2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</row>
  </sheetData>
  <sheetProtection/>
  <mergeCells count="34">
    <mergeCell ref="H29:H34"/>
    <mergeCell ref="I5:I10"/>
    <mergeCell ref="I11:I16"/>
    <mergeCell ref="I17:I22"/>
    <mergeCell ref="I23:I28"/>
    <mergeCell ref="I29:I34"/>
    <mergeCell ref="H5:H10"/>
    <mergeCell ref="H11:H16"/>
    <mergeCell ref="H17:H22"/>
    <mergeCell ref="H23:H28"/>
    <mergeCell ref="F29:F34"/>
    <mergeCell ref="G5:G10"/>
    <mergeCell ref="G11:G16"/>
    <mergeCell ref="G17:G22"/>
    <mergeCell ref="G23:G28"/>
    <mergeCell ref="G29:G34"/>
    <mergeCell ref="F5:F10"/>
    <mergeCell ref="F11:F16"/>
    <mergeCell ref="F17:F22"/>
    <mergeCell ref="F23:F28"/>
    <mergeCell ref="E12:E16"/>
    <mergeCell ref="E18:E22"/>
    <mergeCell ref="E24:E28"/>
    <mergeCell ref="E30:E34"/>
    <mergeCell ref="A1:I1"/>
    <mergeCell ref="A2:I2"/>
    <mergeCell ref="A36:I36"/>
    <mergeCell ref="A37:I37"/>
    <mergeCell ref="A5:A10"/>
    <mergeCell ref="A11:A16"/>
    <mergeCell ref="A17:A22"/>
    <mergeCell ref="A23:A28"/>
    <mergeCell ref="A29:A34"/>
    <mergeCell ref="E6:E10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2" sqref="A2:I2"/>
    </sheetView>
  </sheetViews>
  <sheetFormatPr defaultColWidth="9.00390625" defaultRowHeight="13.5"/>
  <cols>
    <col min="1" max="1" width="11.875" style="26" customWidth="1"/>
    <col min="2" max="2" width="26.125" style="26" customWidth="1"/>
    <col min="3" max="3" width="9.375" style="26" customWidth="1"/>
    <col min="4" max="4" width="14.625" style="26" customWidth="1"/>
    <col min="5" max="5" width="7.875" style="26" customWidth="1"/>
    <col min="6" max="6" width="7.25390625" style="26" customWidth="1"/>
    <col min="7" max="7" width="23.50390625" style="26" customWidth="1"/>
    <col min="8" max="8" width="10.50390625" style="26" customWidth="1"/>
    <col min="9" max="9" width="22.625" style="26" customWidth="1"/>
    <col min="10" max="10" width="7.625" style="26" customWidth="1"/>
    <col min="11" max="254" width="8.875" style="26" customWidth="1"/>
    <col min="255" max="255" width="4.00390625" style="26" customWidth="1"/>
    <col min="256" max="16384" width="7.25390625" style="26" customWidth="1"/>
  </cols>
  <sheetData>
    <row r="1" spans="1:10" ht="42" customHeight="1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33"/>
    </row>
    <row r="2" spans="1:10" ht="24" customHeight="1">
      <c r="A2" s="75">
        <v>2013.12</v>
      </c>
      <c r="B2" s="75"/>
      <c r="C2" s="75"/>
      <c r="D2" s="75"/>
      <c r="E2" s="75"/>
      <c r="F2" s="75"/>
      <c r="G2" s="75"/>
      <c r="H2" s="75"/>
      <c r="I2" s="75"/>
      <c r="J2" s="27"/>
    </row>
    <row r="3" spans="1:10" s="24" customFormat="1" ht="22.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4"/>
    </row>
    <row r="4" spans="1:10" s="25" customFormat="1" ht="12.75" customHeight="1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5"/>
    </row>
    <row r="5" spans="1:10" s="25" customFormat="1" ht="15.75" customHeight="1">
      <c r="A5" s="77" t="s">
        <v>33</v>
      </c>
      <c r="B5" s="30" t="s">
        <v>12</v>
      </c>
      <c r="C5" s="30" t="s">
        <v>13</v>
      </c>
      <c r="D5" s="30"/>
      <c r="E5" s="31"/>
      <c r="F5" s="62"/>
      <c r="G5" s="63"/>
      <c r="H5" s="84"/>
      <c r="I5" s="80" t="s">
        <v>34</v>
      </c>
      <c r="J5" s="35"/>
    </row>
    <row r="6" spans="1:10" s="25" customFormat="1" ht="15.75" customHeight="1">
      <c r="A6" s="77"/>
      <c r="B6" s="30" t="s">
        <v>14</v>
      </c>
      <c r="C6" s="30" t="s">
        <v>13</v>
      </c>
      <c r="D6" s="30"/>
      <c r="E6" s="83"/>
      <c r="F6" s="62"/>
      <c r="G6" s="63"/>
      <c r="H6" s="85"/>
      <c r="I6" s="81"/>
      <c r="J6" s="35"/>
    </row>
    <row r="7" spans="1:10" s="25" customFormat="1" ht="15.75" customHeight="1">
      <c r="A7" s="77"/>
      <c r="B7" s="30" t="s">
        <v>15</v>
      </c>
      <c r="C7" s="30"/>
      <c r="D7" s="30"/>
      <c r="E7" s="83"/>
      <c r="F7" s="62"/>
      <c r="G7" s="63"/>
      <c r="H7" s="85"/>
      <c r="I7" s="81"/>
      <c r="J7" s="35"/>
    </row>
    <row r="8" spans="1:10" s="25" customFormat="1" ht="15.75" customHeight="1">
      <c r="A8" s="77"/>
      <c r="B8" s="30" t="s">
        <v>16</v>
      </c>
      <c r="C8" s="30"/>
      <c r="D8" s="30"/>
      <c r="E8" s="83"/>
      <c r="F8" s="62"/>
      <c r="G8" s="63"/>
      <c r="H8" s="85"/>
      <c r="I8" s="81"/>
      <c r="J8" s="35"/>
    </row>
    <row r="9" spans="1:10" s="25" customFormat="1" ht="15.75" customHeight="1">
      <c r="A9" s="77"/>
      <c r="B9" s="30" t="s">
        <v>17</v>
      </c>
      <c r="C9" s="30"/>
      <c r="D9" s="30"/>
      <c r="E9" s="83"/>
      <c r="F9" s="62"/>
      <c r="G9" s="63"/>
      <c r="H9" s="85"/>
      <c r="I9" s="81"/>
      <c r="J9" s="35"/>
    </row>
    <row r="10" spans="1:10" s="25" customFormat="1" ht="15.75" customHeight="1">
      <c r="A10" s="77"/>
      <c r="B10" s="30" t="s">
        <v>19</v>
      </c>
      <c r="C10" s="30"/>
      <c r="D10" s="30"/>
      <c r="E10" s="83"/>
      <c r="F10" s="62"/>
      <c r="G10" s="63"/>
      <c r="H10" s="85"/>
      <c r="I10" s="82"/>
      <c r="J10" s="35"/>
    </row>
    <row r="11" spans="1:9" ht="11.25">
      <c r="A11" s="77" t="s">
        <v>35</v>
      </c>
      <c r="B11" s="30" t="s">
        <v>12</v>
      </c>
      <c r="C11" s="30" t="s">
        <v>13</v>
      </c>
      <c r="D11" s="30"/>
      <c r="E11" s="31"/>
      <c r="F11" s="62"/>
      <c r="G11" s="63"/>
      <c r="H11" s="84"/>
      <c r="I11" s="80" t="s">
        <v>34</v>
      </c>
    </row>
    <row r="12" spans="1:9" ht="11.25">
      <c r="A12" s="77"/>
      <c r="B12" s="30" t="s">
        <v>14</v>
      </c>
      <c r="C12" s="30" t="s">
        <v>13</v>
      </c>
      <c r="D12" s="30"/>
      <c r="E12" s="83"/>
      <c r="F12" s="62"/>
      <c r="G12" s="63"/>
      <c r="H12" s="85"/>
      <c r="I12" s="81"/>
    </row>
    <row r="13" spans="1:9" ht="11.25">
      <c r="A13" s="77"/>
      <c r="B13" s="30" t="s">
        <v>15</v>
      </c>
      <c r="C13" s="30"/>
      <c r="D13" s="30"/>
      <c r="E13" s="83"/>
      <c r="F13" s="62"/>
      <c r="G13" s="63"/>
      <c r="H13" s="85"/>
      <c r="I13" s="81"/>
    </row>
    <row r="14" spans="1:9" ht="11.25">
      <c r="A14" s="77"/>
      <c r="B14" s="30" t="s">
        <v>16</v>
      </c>
      <c r="C14" s="30"/>
      <c r="D14" s="30"/>
      <c r="E14" s="83"/>
      <c r="F14" s="62"/>
      <c r="G14" s="63"/>
      <c r="H14" s="85"/>
      <c r="I14" s="81"/>
    </row>
    <row r="15" spans="1:9" ht="11.25">
      <c r="A15" s="77"/>
      <c r="B15" s="30" t="s">
        <v>17</v>
      </c>
      <c r="C15" s="30"/>
      <c r="D15" s="30"/>
      <c r="E15" s="83"/>
      <c r="F15" s="62"/>
      <c r="G15" s="63"/>
      <c r="H15" s="85"/>
      <c r="I15" s="81"/>
    </row>
    <row r="16" spans="1:9" ht="11.25">
      <c r="A16" s="77"/>
      <c r="B16" s="30" t="s">
        <v>19</v>
      </c>
      <c r="C16" s="30"/>
      <c r="D16" s="30"/>
      <c r="E16" s="83"/>
      <c r="F16" s="62"/>
      <c r="G16" s="63"/>
      <c r="H16" s="85"/>
      <c r="I16" s="82"/>
    </row>
    <row r="17" spans="1:9" ht="11.25">
      <c r="A17" s="77" t="s">
        <v>23</v>
      </c>
      <c r="B17" s="30" t="s">
        <v>12</v>
      </c>
      <c r="C17" s="30" t="s">
        <v>13</v>
      </c>
      <c r="D17" s="30"/>
      <c r="E17" s="31"/>
      <c r="F17" s="62"/>
      <c r="G17" s="63"/>
      <c r="H17" s="84"/>
      <c r="I17" s="80" t="s">
        <v>34</v>
      </c>
    </row>
    <row r="18" spans="1:9" ht="11.25">
      <c r="A18" s="77"/>
      <c r="B18" s="30" t="s">
        <v>14</v>
      </c>
      <c r="C18" s="30" t="s">
        <v>13</v>
      </c>
      <c r="D18" s="30"/>
      <c r="E18" s="83"/>
      <c r="F18" s="62"/>
      <c r="G18" s="63"/>
      <c r="H18" s="85"/>
      <c r="I18" s="81"/>
    </row>
    <row r="19" spans="1:9" ht="11.25">
      <c r="A19" s="77"/>
      <c r="B19" s="30" t="s">
        <v>15</v>
      </c>
      <c r="C19" s="30"/>
      <c r="D19" s="30"/>
      <c r="E19" s="83"/>
      <c r="F19" s="62"/>
      <c r="G19" s="63"/>
      <c r="H19" s="85"/>
      <c r="I19" s="81"/>
    </row>
    <row r="20" spans="1:9" ht="11.25">
      <c r="A20" s="77"/>
      <c r="B20" s="30" t="s">
        <v>16</v>
      </c>
      <c r="C20" s="30"/>
      <c r="D20" s="30"/>
      <c r="E20" s="83"/>
      <c r="F20" s="62"/>
      <c r="G20" s="63"/>
      <c r="H20" s="85"/>
      <c r="I20" s="81"/>
    </row>
    <row r="21" spans="1:9" ht="11.25">
      <c r="A21" s="77"/>
      <c r="B21" s="30" t="s">
        <v>17</v>
      </c>
      <c r="C21" s="30"/>
      <c r="D21" s="30"/>
      <c r="E21" s="83"/>
      <c r="F21" s="62"/>
      <c r="G21" s="63"/>
      <c r="H21" s="85"/>
      <c r="I21" s="81"/>
    </row>
    <row r="22" spans="1:9" ht="11.25">
      <c r="A22" s="77"/>
      <c r="B22" s="30" t="s">
        <v>19</v>
      </c>
      <c r="C22" s="30"/>
      <c r="D22" s="30"/>
      <c r="E22" s="83"/>
      <c r="F22" s="62"/>
      <c r="G22" s="63"/>
      <c r="H22" s="85"/>
      <c r="I22" s="82"/>
    </row>
    <row r="23" spans="1:9" ht="11.25">
      <c r="A23" s="77" t="s">
        <v>25</v>
      </c>
      <c r="B23" s="30" t="s">
        <v>12</v>
      </c>
      <c r="C23" s="30" t="s">
        <v>13</v>
      </c>
      <c r="D23" s="30"/>
      <c r="E23" s="31"/>
      <c r="F23" s="62"/>
      <c r="G23" s="63"/>
      <c r="H23" s="84"/>
      <c r="I23" s="80" t="s">
        <v>34</v>
      </c>
    </row>
    <row r="24" spans="1:9" ht="11.25">
      <c r="A24" s="77"/>
      <c r="B24" s="30" t="s">
        <v>14</v>
      </c>
      <c r="C24" s="30" t="s">
        <v>13</v>
      </c>
      <c r="D24" s="30"/>
      <c r="E24" s="83"/>
      <c r="F24" s="62"/>
      <c r="G24" s="63"/>
      <c r="H24" s="85"/>
      <c r="I24" s="81"/>
    </row>
    <row r="25" spans="1:9" ht="11.25">
      <c r="A25" s="77"/>
      <c r="B25" s="30" t="s">
        <v>15</v>
      </c>
      <c r="C25" s="30"/>
      <c r="D25" s="30"/>
      <c r="E25" s="83"/>
      <c r="F25" s="62"/>
      <c r="G25" s="63"/>
      <c r="H25" s="85"/>
      <c r="I25" s="81"/>
    </row>
    <row r="26" spans="1:9" ht="11.25">
      <c r="A26" s="77"/>
      <c r="B26" s="30" t="s">
        <v>16</v>
      </c>
      <c r="C26" s="30"/>
      <c r="D26" s="30"/>
      <c r="E26" s="83"/>
      <c r="F26" s="62"/>
      <c r="G26" s="63"/>
      <c r="H26" s="85"/>
      <c r="I26" s="81"/>
    </row>
    <row r="27" spans="1:9" ht="11.25">
      <c r="A27" s="77"/>
      <c r="B27" s="30" t="s">
        <v>17</v>
      </c>
      <c r="C27" s="30"/>
      <c r="D27" s="30"/>
      <c r="E27" s="83"/>
      <c r="F27" s="62"/>
      <c r="G27" s="63"/>
      <c r="H27" s="85"/>
      <c r="I27" s="81"/>
    </row>
    <row r="28" spans="1:9" ht="11.25">
      <c r="A28" s="77"/>
      <c r="B28" s="30" t="s">
        <v>19</v>
      </c>
      <c r="C28" s="30"/>
      <c r="D28" s="30"/>
      <c r="E28" s="83"/>
      <c r="F28" s="62"/>
      <c r="G28" s="63"/>
      <c r="H28" s="85"/>
      <c r="I28" s="82"/>
    </row>
    <row r="29" spans="1:9" ht="11.25">
      <c r="A29" s="77" t="s">
        <v>27</v>
      </c>
      <c r="B29" s="30" t="s">
        <v>12</v>
      </c>
      <c r="C29" s="30" t="s">
        <v>13</v>
      </c>
      <c r="D29" s="30"/>
      <c r="E29" s="31"/>
      <c r="F29" s="62"/>
      <c r="G29" s="63"/>
      <c r="H29" s="63"/>
      <c r="I29" s="80" t="s">
        <v>34</v>
      </c>
    </row>
    <row r="30" spans="1:9" ht="11.25">
      <c r="A30" s="77"/>
      <c r="B30" s="30" t="s">
        <v>14</v>
      </c>
      <c r="C30" s="30" t="s">
        <v>13</v>
      </c>
      <c r="D30" s="30"/>
      <c r="E30" s="83"/>
      <c r="F30" s="62"/>
      <c r="G30" s="63"/>
      <c r="H30" s="63"/>
      <c r="I30" s="81"/>
    </row>
    <row r="31" spans="1:9" ht="11.25">
      <c r="A31" s="77"/>
      <c r="B31" s="30" t="s">
        <v>15</v>
      </c>
      <c r="C31" s="30"/>
      <c r="D31" s="30"/>
      <c r="E31" s="83"/>
      <c r="F31" s="62"/>
      <c r="G31" s="63"/>
      <c r="H31" s="63"/>
      <c r="I31" s="81"/>
    </row>
    <row r="32" spans="1:9" ht="11.25">
      <c r="A32" s="77"/>
      <c r="B32" s="30" t="s">
        <v>16</v>
      </c>
      <c r="C32" s="30"/>
      <c r="D32" s="30"/>
      <c r="E32" s="83"/>
      <c r="F32" s="62"/>
      <c r="G32" s="63"/>
      <c r="H32" s="63"/>
      <c r="I32" s="81"/>
    </row>
    <row r="33" spans="1:9" ht="11.25">
      <c r="A33" s="77"/>
      <c r="B33" s="30" t="s">
        <v>17</v>
      </c>
      <c r="C33" s="30"/>
      <c r="D33" s="30"/>
      <c r="E33" s="83"/>
      <c r="F33" s="62"/>
      <c r="G33" s="63"/>
      <c r="H33" s="63"/>
      <c r="I33" s="81"/>
    </row>
    <row r="34" spans="1:9" ht="11.25">
      <c r="A34" s="77"/>
      <c r="B34" s="30" t="s">
        <v>19</v>
      </c>
      <c r="C34" s="30"/>
      <c r="D34" s="30"/>
      <c r="E34" s="83"/>
      <c r="F34" s="62"/>
      <c r="G34" s="63"/>
      <c r="H34" s="63"/>
      <c r="I34" s="82"/>
    </row>
    <row r="36" spans="1:9" ht="11.25" customHeight="1">
      <c r="A36" s="76" t="s">
        <v>30</v>
      </c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6" t="s">
        <v>31</v>
      </c>
      <c r="B37" s="76"/>
      <c r="C37" s="76"/>
      <c r="D37" s="76"/>
      <c r="E37" s="76"/>
      <c r="F37" s="76"/>
      <c r="G37" s="76"/>
      <c r="H37" s="76"/>
      <c r="I37" s="76"/>
    </row>
  </sheetData>
  <sheetProtection/>
  <mergeCells count="34">
    <mergeCell ref="H29:H34"/>
    <mergeCell ref="I5:I10"/>
    <mergeCell ref="I11:I16"/>
    <mergeCell ref="I17:I22"/>
    <mergeCell ref="I23:I28"/>
    <mergeCell ref="I29:I34"/>
    <mergeCell ref="H5:H10"/>
    <mergeCell ref="H11:H16"/>
    <mergeCell ref="H17:H22"/>
    <mergeCell ref="H23:H28"/>
    <mergeCell ref="F29:F34"/>
    <mergeCell ref="G5:G10"/>
    <mergeCell ref="G11:G16"/>
    <mergeCell ref="G17:G22"/>
    <mergeCell ref="G23:G28"/>
    <mergeCell ref="G29:G34"/>
    <mergeCell ref="F5:F10"/>
    <mergeCell ref="F11:F16"/>
    <mergeCell ref="F17:F22"/>
    <mergeCell ref="F23:F28"/>
    <mergeCell ref="E12:E16"/>
    <mergeCell ref="E18:E22"/>
    <mergeCell ref="E24:E28"/>
    <mergeCell ref="E30:E34"/>
    <mergeCell ref="A1:I1"/>
    <mergeCell ref="A2:I2"/>
    <mergeCell ref="A36:I36"/>
    <mergeCell ref="A37:I37"/>
    <mergeCell ref="A5:A10"/>
    <mergeCell ref="A11:A16"/>
    <mergeCell ref="A17:A22"/>
    <mergeCell ref="A23:A28"/>
    <mergeCell ref="A29:A34"/>
    <mergeCell ref="E6:E10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I1">
      <selection activeCell="Q11" sqref="Q11"/>
    </sheetView>
  </sheetViews>
  <sheetFormatPr defaultColWidth="9.00390625" defaultRowHeight="13.5"/>
  <cols>
    <col min="1" max="1" width="9.625" style="0" customWidth="1"/>
    <col min="2" max="2" width="6.375" style="0" customWidth="1"/>
    <col min="3" max="3" width="5.50390625" style="0" customWidth="1"/>
    <col min="4" max="4" width="8.875" style="0" customWidth="1"/>
    <col min="5" max="5" width="8.375" style="0" customWidth="1"/>
    <col min="6" max="6" width="8.00390625" style="0" customWidth="1"/>
    <col min="7" max="7" width="6.375" style="0" customWidth="1"/>
    <col min="8" max="8" width="6.50390625" style="0" customWidth="1"/>
    <col min="9" max="9" width="8.75390625" style="0" customWidth="1"/>
    <col min="10" max="10" width="9.125" style="0" customWidth="1"/>
    <col min="11" max="11" width="6.75390625" style="0" customWidth="1"/>
    <col min="12" max="12" width="6.00390625" style="0" customWidth="1"/>
    <col min="13" max="13" width="5.75390625" style="0" customWidth="1"/>
    <col min="14" max="14" width="4.875" style="0" customWidth="1"/>
    <col min="15" max="15" width="6.50390625" style="0" customWidth="1"/>
    <col min="16" max="16" width="8.875" style="0" customWidth="1"/>
    <col min="17" max="17" width="9.625" style="0" customWidth="1"/>
    <col min="18" max="18" width="9.00390625" style="0" customWidth="1"/>
    <col min="19" max="19" width="8.125" style="0" customWidth="1"/>
    <col min="20" max="22" width="9.125" style="0" customWidth="1"/>
    <col min="23" max="23" width="7.375" style="0" customWidth="1"/>
    <col min="24" max="24" width="4.625" style="0" customWidth="1"/>
    <col min="25" max="25" width="4.50390625" style="0" customWidth="1"/>
    <col min="26" max="27" width="5.875" style="0" customWidth="1"/>
    <col min="28" max="16384" width="8.875" style="0" customWidth="1"/>
  </cols>
  <sheetData>
    <row r="1" spans="1:27" s="3" customFormat="1" ht="55.5" customHeight="1">
      <c r="A1" s="86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9" s="3" customFormat="1" ht="18.75" customHeight="1">
      <c r="A2" s="109" t="s">
        <v>1</v>
      </c>
      <c r="B2" s="87" t="s">
        <v>38</v>
      </c>
      <c r="C2" s="88"/>
      <c r="D2" s="89" t="s">
        <v>39</v>
      </c>
      <c r="E2" s="89"/>
      <c r="F2" s="89"/>
      <c r="G2" s="89"/>
      <c r="H2" s="89"/>
      <c r="I2" s="89"/>
      <c r="J2" s="97" t="s">
        <v>85</v>
      </c>
      <c r="K2" s="90" t="s">
        <v>40</v>
      </c>
      <c r="L2" s="89"/>
      <c r="M2" s="89"/>
      <c r="N2" s="89"/>
      <c r="O2" s="89"/>
      <c r="P2" s="90" t="s">
        <v>41</v>
      </c>
      <c r="Q2" s="90"/>
      <c r="R2" s="90"/>
      <c r="S2" s="90"/>
      <c r="T2" s="89"/>
      <c r="U2" s="91" t="s">
        <v>42</v>
      </c>
      <c r="V2" s="92"/>
      <c r="W2" s="93"/>
      <c r="X2" s="94" t="s">
        <v>43</v>
      </c>
      <c r="Y2" s="95"/>
      <c r="Z2" s="95"/>
      <c r="AA2" s="96"/>
      <c r="AB2" s="106"/>
      <c r="AC2" s="106"/>
    </row>
    <row r="3" spans="1:29" s="3" customFormat="1" ht="21" customHeight="1">
      <c r="A3" s="110"/>
      <c r="B3" s="112" t="s">
        <v>44</v>
      </c>
      <c r="C3" s="50"/>
      <c r="D3" s="100" t="s">
        <v>45</v>
      </c>
      <c r="E3" s="100" t="s">
        <v>46</v>
      </c>
      <c r="F3" s="90" t="s">
        <v>47</v>
      </c>
      <c r="G3" s="89"/>
      <c r="H3" s="89"/>
      <c r="I3" s="89"/>
      <c r="J3" s="98"/>
      <c r="K3" s="99" t="s">
        <v>48</v>
      </c>
      <c r="L3" s="108" t="s">
        <v>49</v>
      </c>
      <c r="M3" s="102"/>
      <c r="N3" s="100"/>
      <c r="O3" s="102" t="s">
        <v>50</v>
      </c>
      <c r="P3" s="119" t="s">
        <v>45</v>
      </c>
      <c r="Q3" s="108" t="s">
        <v>51</v>
      </c>
      <c r="R3" s="107"/>
      <c r="S3" s="102"/>
      <c r="T3" s="102" t="s">
        <v>52</v>
      </c>
      <c r="U3" s="120" t="s">
        <v>53</v>
      </c>
      <c r="V3" s="122" t="s">
        <v>54</v>
      </c>
      <c r="W3" s="123" t="s">
        <v>55</v>
      </c>
      <c r="X3" s="123" t="s">
        <v>56</v>
      </c>
      <c r="Y3" s="123" t="s">
        <v>57</v>
      </c>
      <c r="Z3" s="100" t="s">
        <v>58</v>
      </c>
      <c r="AA3" s="100" t="s">
        <v>59</v>
      </c>
      <c r="AB3" s="124"/>
      <c r="AC3" s="124"/>
    </row>
    <row r="4" spans="1:29" s="3" customFormat="1" ht="14.25" customHeight="1">
      <c r="A4" s="110"/>
      <c r="B4" s="113"/>
      <c r="C4" s="115" t="s">
        <v>60</v>
      </c>
      <c r="D4" s="100"/>
      <c r="E4" s="100"/>
      <c r="F4" s="99" t="s">
        <v>61</v>
      </c>
      <c r="G4" s="100" t="s">
        <v>62</v>
      </c>
      <c r="H4" s="100" t="s">
        <v>63</v>
      </c>
      <c r="I4" s="100" t="s">
        <v>64</v>
      </c>
      <c r="J4" s="98"/>
      <c r="K4" s="100"/>
      <c r="L4" s="100"/>
      <c r="M4" s="100" t="s">
        <v>65</v>
      </c>
      <c r="N4" s="100" t="s">
        <v>66</v>
      </c>
      <c r="O4" s="102"/>
      <c r="P4" s="119"/>
      <c r="Q4" s="100"/>
      <c r="R4" s="101" t="s">
        <v>67</v>
      </c>
      <c r="S4" s="99" t="s">
        <v>68</v>
      </c>
      <c r="T4" s="100"/>
      <c r="U4" s="120"/>
      <c r="V4" s="120"/>
      <c r="W4" s="119"/>
      <c r="X4" s="119"/>
      <c r="Y4" s="119"/>
      <c r="Z4" s="100"/>
      <c r="AA4" s="100"/>
      <c r="AB4" s="124"/>
      <c r="AC4" s="124"/>
    </row>
    <row r="5" spans="1:29" s="3" customFormat="1" ht="35.25" customHeight="1">
      <c r="A5" s="111"/>
      <c r="B5" s="114"/>
      <c r="C5" s="116"/>
      <c r="D5" s="100"/>
      <c r="E5" s="100"/>
      <c r="F5" s="100"/>
      <c r="G5" s="100"/>
      <c r="H5" s="100"/>
      <c r="I5" s="100"/>
      <c r="J5" s="98"/>
      <c r="K5" s="100"/>
      <c r="L5" s="100"/>
      <c r="M5" s="100"/>
      <c r="N5" s="100"/>
      <c r="O5" s="102"/>
      <c r="P5" s="99"/>
      <c r="Q5" s="100"/>
      <c r="R5" s="102"/>
      <c r="S5" s="100"/>
      <c r="T5" s="100"/>
      <c r="U5" s="121"/>
      <c r="V5" s="121"/>
      <c r="W5" s="99"/>
      <c r="X5" s="99"/>
      <c r="Y5" s="99"/>
      <c r="Z5" s="100"/>
      <c r="AA5" s="100"/>
      <c r="AB5" s="124"/>
      <c r="AC5" s="124"/>
    </row>
    <row r="6" spans="1:29" s="3" customFormat="1" ht="30" customHeight="1">
      <c r="A6" s="6" t="s">
        <v>69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  <c r="S6" s="7">
        <v>18</v>
      </c>
      <c r="T6" s="7">
        <v>19</v>
      </c>
      <c r="U6" s="7">
        <v>20</v>
      </c>
      <c r="V6" s="7">
        <v>21</v>
      </c>
      <c r="W6" s="7">
        <v>22</v>
      </c>
      <c r="X6" s="7">
        <v>23</v>
      </c>
      <c r="Y6" s="7">
        <v>24</v>
      </c>
      <c r="Z6" s="7">
        <v>25</v>
      </c>
      <c r="AA6" s="7">
        <v>26</v>
      </c>
      <c r="AB6" s="22"/>
      <c r="AC6" s="22"/>
    </row>
    <row r="7" spans="1:29" s="3" customFormat="1" ht="30" customHeight="1">
      <c r="A7" s="8" t="s">
        <v>70</v>
      </c>
      <c r="B7" s="9">
        <f>B8+B9+B10+B11+B12+B13+B14+B15+B16+B17</f>
        <v>142850</v>
      </c>
      <c r="C7" s="9">
        <f aca="true" t="shared" si="0" ref="C7:H7">C8+C9+C10+C11+C12+C13+C14+C15+C16+C17</f>
        <v>9771</v>
      </c>
      <c r="D7" s="10">
        <f t="shared" si="0"/>
        <v>4355.087799999999</v>
      </c>
      <c r="E7" s="10">
        <f t="shared" si="0"/>
        <v>60.5878</v>
      </c>
      <c r="F7" s="58">
        <f t="shared" si="0"/>
        <v>4294.5</v>
      </c>
      <c r="G7" s="9">
        <f t="shared" si="0"/>
        <v>452</v>
      </c>
      <c r="H7" s="9">
        <f t="shared" si="0"/>
        <v>386</v>
      </c>
      <c r="I7" s="58">
        <f>I8+I9+I10+I11+I12+I13+I14+I15+I16+I17</f>
        <v>3456.5</v>
      </c>
      <c r="J7" s="10">
        <f>J8+J9+J10+J11+J12+J14+J15+J16+J17+J13</f>
        <v>4355.087799999999</v>
      </c>
      <c r="K7" s="9">
        <f>K8+K9+K10+K11+K12+K14+K15+K16+K17+K13</f>
        <v>148807</v>
      </c>
      <c r="L7" s="11">
        <f>M7+N7</f>
        <v>14209</v>
      </c>
      <c r="M7" s="9">
        <f>M8+M9+M10+M11+M12+M14+M15+M16+M17+M13</f>
        <v>9720</v>
      </c>
      <c r="N7" s="9">
        <f>N8+N9+N10+N11+N12+N14+N15+N16+N17+N13</f>
        <v>4489</v>
      </c>
      <c r="O7" s="9">
        <f aca="true" t="shared" si="1" ref="O7:V7">O8+O9+O10+O11+O12+O14+O15+O16+O17+O13</f>
        <v>134598</v>
      </c>
      <c r="P7" s="10">
        <f t="shared" si="1"/>
        <v>2890.9150000000004</v>
      </c>
      <c r="Q7" s="11">
        <f>R7+S7</f>
        <v>988.956</v>
      </c>
      <c r="R7" s="10">
        <f t="shared" si="1"/>
        <v>982.086</v>
      </c>
      <c r="S7" s="10">
        <f t="shared" si="1"/>
        <v>6.870000000000001</v>
      </c>
      <c r="T7" s="10">
        <f t="shared" si="1"/>
        <v>1901.959</v>
      </c>
      <c r="U7" s="43">
        <f aca="true" t="shared" si="2" ref="U7:U13">V7+W7</f>
        <v>1483.5598</v>
      </c>
      <c r="V7" s="10">
        <f t="shared" si="1"/>
        <v>1362.6154999999999</v>
      </c>
      <c r="W7" s="12">
        <v>120.9443</v>
      </c>
      <c r="X7" s="17">
        <v>0.7</v>
      </c>
      <c r="Y7" s="49">
        <v>0.5</v>
      </c>
      <c r="Z7" s="12">
        <v>50000</v>
      </c>
      <c r="AA7" s="38">
        <v>400</v>
      </c>
      <c r="AB7" s="22"/>
      <c r="AC7" s="22"/>
    </row>
    <row r="8" spans="1:29" s="3" customFormat="1" ht="30" customHeight="1">
      <c r="A8" s="40" t="s">
        <v>71</v>
      </c>
      <c r="B8" s="44">
        <v>1121</v>
      </c>
      <c r="C8" s="73">
        <v>3</v>
      </c>
      <c r="D8" s="11">
        <f>E8+F8</f>
        <v>46.1304</v>
      </c>
      <c r="E8" s="11">
        <v>16.0304</v>
      </c>
      <c r="F8" s="11">
        <f>G8+H8+I8</f>
        <v>30.1</v>
      </c>
      <c r="G8" s="44"/>
      <c r="H8" s="45">
        <v>20</v>
      </c>
      <c r="I8" s="12">
        <v>10.1</v>
      </c>
      <c r="J8" s="11">
        <f>D8</f>
        <v>46.1304</v>
      </c>
      <c r="K8" s="11">
        <f aca="true" t="shared" si="3" ref="K8:K17">L8+O8</f>
        <v>1342</v>
      </c>
      <c r="L8" s="11">
        <f aca="true" t="shared" si="4" ref="L8:L17">M8+N8</f>
        <v>221</v>
      </c>
      <c r="M8" s="45">
        <v>32</v>
      </c>
      <c r="N8" s="11">
        <v>189</v>
      </c>
      <c r="O8" s="44">
        <v>1121</v>
      </c>
      <c r="P8" s="11">
        <f>Q8+T8</f>
        <v>25.23</v>
      </c>
      <c r="Q8" s="11">
        <f aca="true" t="shared" si="5" ref="Q8:Q17">R8+S8</f>
        <v>5.03</v>
      </c>
      <c r="R8" s="45">
        <v>4.9</v>
      </c>
      <c r="S8" s="44">
        <v>0.13</v>
      </c>
      <c r="T8" s="44">
        <v>20.2</v>
      </c>
      <c r="U8" s="42">
        <f t="shared" si="2"/>
        <v>5.390000000000001</v>
      </c>
      <c r="V8" s="45">
        <v>5.12</v>
      </c>
      <c r="W8" s="12">
        <v>0.27</v>
      </c>
      <c r="X8" s="17">
        <v>0.7</v>
      </c>
      <c r="Y8" s="49">
        <v>0.5</v>
      </c>
      <c r="Z8" s="12">
        <v>50000</v>
      </c>
      <c r="AA8" s="46">
        <v>400</v>
      </c>
      <c r="AB8" s="22"/>
      <c r="AC8" s="22"/>
    </row>
    <row r="9" spans="1:29" s="3" customFormat="1" ht="30" customHeight="1">
      <c r="A9" s="40" t="s">
        <v>72</v>
      </c>
      <c r="B9" s="44">
        <v>9022</v>
      </c>
      <c r="C9" s="73">
        <v>36</v>
      </c>
      <c r="D9" s="11">
        <f aca="true" t="shared" si="6" ref="D9:D17">E9+F9</f>
        <v>410.39489999999995</v>
      </c>
      <c r="E9" s="11">
        <v>12.4949</v>
      </c>
      <c r="F9" s="11">
        <f aca="true" t="shared" si="7" ref="F9:F17">G9+H9+I9</f>
        <v>397.9</v>
      </c>
      <c r="G9" s="12">
        <v>22</v>
      </c>
      <c r="H9" s="45">
        <v>300</v>
      </c>
      <c r="I9" s="12">
        <v>75.9</v>
      </c>
      <c r="J9" s="11">
        <f aca="true" t="shared" si="8" ref="J9:J17">D9</f>
        <v>410.39489999999995</v>
      </c>
      <c r="K9" s="11">
        <f t="shared" si="3"/>
        <v>12071</v>
      </c>
      <c r="L9" s="11">
        <f t="shared" si="4"/>
        <v>3049</v>
      </c>
      <c r="M9" s="45">
        <v>304</v>
      </c>
      <c r="N9" s="11">
        <v>2745</v>
      </c>
      <c r="O9" s="44">
        <v>9022</v>
      </c>
      <c r="P9" s="11">
        <f aca="true" t="shared" si="9" ref="P9:P17">Q9+T9</f>
        <v>197.62</v>
      </c>
      <c r="Q9" s="11">
        <f t="shared" si="5"/>
        <v>45.82000000000001</v>
      </c>
      <c r="R9" s="45">
        <v>41.59</v>
      </c>
      <c r="S9" s="44">
        <v>4.23</v>
      </c>
      <c r="T9" s="44">
        <v>151.8</v>
      </c>
      <c r="U9" s="42">
        <f t="shared" si="2"/>
        <v>67.47</v>
      </c>
      <c r="V9" s="45">
        <v>58.99</v>
      </c>
      <c r="W9" s="12">
        <v>8.48</v>
      </c>
      <c r="X9" s="17">
        <v>0.7</v>
      </c>
      <c r="Y9" s="49">
        <v>0.5</v>
      </c>
      <c r="Z9" s="12">
        <v>50000</v>
      </c>
      <c r="AA9" s="46">
        <v>400</v>
      </c>
      <c r="AB9" s="22"/>
      <c r="AC9" s="22"/>
    </row>
    <row r="10" spans="1:29" s="3" customFormat="1" ht="30" customHeight="1">
      <c r="A10" s="40" t="s">
        <v>73</v>
      </c>
      <c r="B10" s="44">
        <v>953</v>
      </c>
      <c r="C10" s="73">
        <v>2</v>
      </c>
      <c r="D10" s="11">
        <f t="shared" si="6"/>
        <v>33.8091</v>
      </c>
      <c r="E10" s="11">
        <v>4.4091</v>
      </c>
      <c r="F10" s="11">
        <f t="shared" si="7"/>
        <v>29.4</v>
      </c>
      <c r="G10" s="12"/>
      <c r="H10" s="45">
        <v>20</v>
      </c>
      <c r="I10" s="12">
        <v>9.4</v>
      </c>
      <c r="J10" s="11">
        <f t="shared" si="8"/>
        <v>33.8091</v>
      </c>
      <c r="K10" s="11">
        <f t="shared" si="3"/>
        <v>1076</v>
      </c>
      <c r="L10" s="11">
        <f t="shared" si="4"/>
        <v>123</v>
      </c>
      <c r="M10" s="45">
        <v>20</v>
      </c>
      <c r="N10" s="11">
        <v>103</v>
      </c>
      <c r="O10" s="44">
        <v>953</v>
      </c>
      <c r="P10" s="11">
        <f t="shared" si="9"/>
        <v>20.16</v>
      </c>
      <c r="Q10" s="11">
        <f t="shared" si="5"/>
        <v>2.96</v>
      </c>
      <c r="R10" s="45">
        <v>2.85</v>
      </c>
      <c r="S10" s="44">
        <v>0.11</v>
      </c>
      <c r="T10" s="44">
        <v>17.2</v>
      </c>
      <c r="U10" s="42">
        <f t="shared" si="2"/>
        <v>4.29</v>
      </c>
      <c r="V10" s="45">
        <v>4.07</v>
      </c>
      <c r="W10" s="12">
        <v>0.22</v>
      </c>
      <c r="X10" s="17">
        <v>0.7</v>
      </c>
      <c r="Y10" s="49">
        <v>0.5</v>
      </c>
      <c r="Z10" s="12">
        <v>50000</v>
      </c>
      <c r="AA10" s="46">
        <v>400</v>
      </c>
      <c r="AB10" s="22"/>
      <c r="AC10" s="22"/>
    </row>
    <row r="11" spans="1:29" s="3" customFormat="1" ht="30" customHeight="1">
      <c r="A11" s="40" t="s">
        <v>74</v>
      </c>
      <c r="B11" s="44">
        <v>1623</v>
      </c>
      <c r="C11" s="73">
        <v>3</v>
      </c>
      <c r="D11" s="11">
        <f t="shared" si="6"/>
        <v>54.4042</v>
      </c>
      <c r="E11" s="11">
        <v>17.3042</v>
      </c>
      <c r="F11" s="11">
        <f t="shared" si="7"/>
        <v>37.1</v>
      </c>
      <c r="G11" s="12"/>
      <c r="H11" s="45">
        <v>10</v>
      </c>
      <c r="I11" s="44">
        <v>27.1</v>
      </c>
      <c r="J11" s="11">
        <f t="shared" si="8"/>
        <v>54.4042</v>
      </c>
      <c r="K11" s="11">
        <f t="shared" si="3"/>
        <v>2557</v>
      </c>
      <c r="L11" s="11">
        <f t="shared" si="4"/>
        <v>934</v>
      </c>
      <c r="M11" s="45">
        <v>72</v>
      </c>
      <c r="N11" s="11">
        <v>862</v>
      </c>
      <c r="O11" s="44">
        <v>1623</v>
      </c>
      <c r="P11" s="11">
        <f t="shared" si="9"/>
        <v>35.5</v>
      </c>
      <c r="Q11" s="11">
        <f t="shared" si="5"/>
        <v>8.4</v>
      </c>
      <c r="R11" s="45">
        <v>6.92</v>
      </c>
      <c r="S11" s="44">
        <v>1.48</v>
      </c>
      <c r="T11" s="44">
        <v>27.1</v>
      </c>
      <c r="U11" s="42">
        <f t="shared" si="2"/>
        <v>12.920000000000002</v>
      </c>
      <c r="V11" s="45">
        <v>9.88</v>
      </c>
      <c r="W11" s="12">
        <v>3.04</v>
      </c>
      <c r="X11" s="17">
        <v>0.7</v>
      </c>
      <c r="Y11" s="49">
        <v>0.5</v>
      </c>
      <c r="Z11" s="12">
        <v>50000</v>
      </c>
      <c r="AA11" s="46">
        <v>400</v>
      </c>
      <c r="AB11" s="22"/>
      <c r="AC11" s="22"/>
    </row>
    <row r="12" spans="1:29" s="3" customFormat="1" ht="30" customHeight="1">
      <c r="A12" s="39" t="s">
        <v>75</v>
      </c>
      <c r="B12" s="44">
        <v>788</v>
      </c>
      <c r="C12" s="73">
        <v>6</v>
      </c>
      <c r="D12" s="11">
        <f t="shared" si="6"/>
        <v>36.5364</v>
      </c>
      <c r="E12" s="11">
        <v>4.3364</v>
      </c>
      <c r="F12" s="11">
        <f t="shared" si="7"/>
        <v>32.2</v>
      </c>
      <c r="G12" s="12"/>
      <c r="H12" s="45">
        <v>26</v>
      </c>
      <c r="I12" s="12">
        <v>6.2</v>
      </c>
      <c r="J12" s="11">
        <f t="shared" si="8"/>
        <v>36.5364</v>
      </c>
      <c r="K12" s="11">
        <f t="shared" si="3"/>
        <v>1141</v>
      </c>
      <c r="L12" s="11">
        <f t="shared" si="4"/>
        <v>353</v>
      </c>
      <c r="M12" s="11">
        <v>34</v>
      </c>
      <c r="N12" s="11">
        <v>319</v>
      </c>
      <c r="O12" s="44">
        <v>788</v>
      </c>
      <c r="P12" s="11">
        <f t="shared" si="9"/>
        <v>16.27</v>
      </c>
      <c r="Q12" s="11">
        <f t="shared" si="5"/>
        <v>3.87</v>
      </c>
      <c r="R12" s="45">
        <v>3.37</v>
      </c>
      <c r="S12" s="44">
        <v>0.5</v>
      </c>
      <c r="T12" s="44">
        <v>12.4</v>
      </c>
      <c r="U12" s="42">
        <f t="shared" si="2"/>
        <v>5.82</v>
      </c>
      <c r="V12" s="45">
        <v>4.82</v>
      </c>
      <c r="W12" s="12">
        <v>1</v>
      </c>
      <c r="X12" s="17">
        <v>0.7</v>
      </c>
      <c r="Y12" s="49">
        <v>0.5</v>
      </c>
      <c r="Z12" s="12">
        <v>50000</v>
      </c>
      <c r="AA12" s="46">
        <v>400</v>
      </c>
      <c r="AB12" s="22"/>
      <c r="AC12" s="22"/>
    </row>
    <row r="13" spans="1:29" s="3" customFormat="1" ht="30" customHeight="1">
      <c r="A13" s="40" t="s">
        <v>76</v>
      </c>
      <c r="B13" s="47">
        <v>833</v>
      </c>
      <c r="C13" s="73">
        <v>3</v>
      </c>
      <c r="D13" s="11">
        <f t="shared" si="6"/>
        <v>23.812800000000003</v>
      </c>
      <c r="E13" s="45">
        <v>6.0128</v>
      </c>
      <c r="F13" s="11">
        <f t="shared" si="7"/>
        <v>17.8</v>
      </c>
      <c r="G13" s="48"/>
      <c r="H13" s="45">
        <v>10</v>
      </c>
      <c r="I13" s="12">
        <v>7.8</v>
      </c>
      <c r="J13" s="11">
        <f t="shared" si="8"/>
        <v>23.812800000000003</v>
      </c>
      <c r="K13" s="11">
        <f t="shared" si="3"/>
        <v>1122</v>
      </c>
      <c r="L13" s="11">
        <f t="shared" si="4"/>
        <v>289</v>
      </c>
      <c r="M13" s="11">
        <v>18</v>
      </c>
      <c r="N13" s="11">
        <v>271</v>
      </c>
      <c r="O13" s="47">
        <v>833</v>
      </c>
      <c r="P13" s="11">
        <f t="shared" si="9"/>
        <v>17.59</v>
      </c>
      <c r="Q13" s="11">
        <f t="shared" si="5"/>
        <v>3.39</v>
      </c>
      <c r="R13" s="45">
        <v>2.97</v>
      </c>
      <c r="S13" s="44">
        <v>0.42</v>
      </c>
      <c r="T13" s="44">
        <v>14.2</v>
      </c>
      <c r="U13" s="42">
        <f t="shared" si="2"/>
        <v>5.1</v>
      </c>
      <c r="V13" s="45">
        <v>4.25</v>
      </c>
      <c r="W13" s="12">
        <v>0.85</v>
      </c>
      <c r="X13" s="17">
        <v>0.7</v>
      </c>
      <c r="Y13" s="49">
        <v>0.5</v>
      </c>
      <c r="Z13" s="12">
        <v>50000</v>
      </c>
      <c r="AA13" s="46">
        <v>400</v>
      </c>
      <c r="AB13" s="22"/>
      <c r="AC13" s="22"/>
    </row>
    <row r="14" spans="1:29" s="3" customFormat="1" ht="30" customHeight="1">
      <c r="A14" s="41" t="s">
        <v>20</v>
      </c>
      <c r="B14" s="56">
        <v>32062</v>
      </c>
      <c r="C14" s="56">
        <v>1879</v>
      </c>
      <c r="D14" s="11">
        <f t="shared" si="6"/>
        <v>889</v>
      </c>
      <c r="E14" s="56"/>
      <c r="F14" s="11">
        <f t="shared" si="7"/>
        <v>889</v>
      </c>
      <c r="G14" s="64">
        <v>89</v>
      </c>
      <c r="H14" s="64"/>
      <c r="I14" s="56">
        <v>800</v>
      </c>
      <c r="J14" s="11">
        <f t="shared" si="8"/>
        <v>889</v>
      </c>
      <c r="K14" s="56">
        <f t="shared" si="3"/>
        <v>31845</v>
      </c>
      <c r="L14" s="11">
        <f t="shared" si="4"/>
        <v>2117</v>
      </c>
      <c r="M14" s="56">
        <v>2117</v>
      </c>
      <c r="N14" s="68"/>
      <c r="O14" s="56">
        <v>29728</v>
      </c>
      <c r="P14" s="11">
        <f t="shared" si="9"/>
        <v>636.79</v>
      </c>
      <c r="Q14" s="11">
        <f t="shared" si="5"/>
        <v>190.87</v>
      </c>
      <c r="R14" s="56">
        <v>190.87</v>
      </c>
      <c r="S14" s="56"/>
      <c r="T14" s="69">
        <v>445.92</v>
      </c>
      <c r="U14" s="68">
        <v>273</v>
      </c>
      <c r="V14" s="68">
        <v>273</v>
      </c>
      <c r="W14" s="55"/>
      <c r="X14" s="17">
        <v>0.7</v>
      </c>
      <c r="Y14" s="49"/>
      <c r="Z14" s="12">
        <v>50000</v>
      </c>
      <c r="AA14" s="46"/>
      <c r="AB14" s="22"/>
      <c r="AC14" s="22"/>
    </row>
    <row r="15" spans="1:29" s="3" customFormat="1" ht="30" customHeight="1">
      <c r="A15" s="40" t="s">
        <v>23</v>
      </c>
      <c r="B15" s="66">
        <v>33680</v>
      </c>
      <c r="C15" s="66">
        <v>1287</v>
      </c>
      <c r="D15" s="11">
        <f t="shared" si="6"/>
        <v>698</v>
      </c>
      <c r="E15" s="67"/>
      <c r="F15" s="11">
        <f t="shared" si="7"/>
        <v>698</v>
      </c>
      <c r="G15" s="65">
        <v>98</v>
      </c>
      <c r="H15" s="66"/>
      <c r="I15" s="66">
        <v>600</v>
      </c>
      <c r="J15" s="11">
        <f t="shared" si="8"/>
        <v>698</v>
      </c>
      <c r="K15" s="56">
        <f t="shared" si="3"/>
        <v>29105</v>
      </c>
      <c r="L15" s="11">
        <f t="shared" si="4"/>
        <v>1287</v>
      </c>
      <c r="M15" s="66">
        <v>1287</v>
      </c>
      <c r="N15" s="66"/>
      <c r="O15" s="66">
        <v>27818</v>
      </c>
      <c r="P15" s="11">
        <f t="shared" si="9"/>
        <v>471.015</v>
      </c>
      <c r="Q15" s="11">
        <f t="shared" si="5"/>
        <v>198.05</v>
      </c>
      <c r="R15" s="66">
        <v>198.05</v>
      </c>
      <c r="S15" s="66"/>
      <c r="T15" s="70">
        <v>272.965</v>
      </c>
      <c r="U15" s="71">
        <v>1265.7</v>
      </c>
      <c r="V15" s="72">
        <v>288.66</v>
      </c>
      <c r="W15" s="54"/>
      <c r="X15" s="17">
        <v>0.7</v>
      </c>
      <c r="Y15" s="49"/>
      <c r="Z15" s="12">
        <v>50000</v>
      </c>
      <c r="AA15" s="46"/>
      <c r="AB15" s="22"/>
      <c r="AC15" s="22"/>
    </row>
    <row r="16" spans="1:29" s="3" customFormat="1" ht="30" customHeight="1">
      <c r="A16" s="41" t="s">
        <v>25</v>
      </c>
      <c r="B16" s="56">
        <v>35223</v>
      </c>
      <c r="C16" s="56">
        <v>3176</v>
      </c>
      <c r="D16" s="11">
        <f t="shared" si="6"/>
        <v>998</v>
      </c>
      <c r="E16" s="56"/>
      <c r="F16" s="11">
        <f t="shared" si="7"/>
        <v>998</v>
      </c>
      <c r="G16" s="56">
        <v>128</v>
      </c>
      <c r="H16" s="56"/>
      <c r="I16" s="56">
        <v>870</v>
      </c>
      <c r="J16" s="11">
        <f t="shared" si="8"/>
        <v>998</v>
      </c>
      <c r="K16" s="56">
        <f t="shared" si="3"/>
        <v>37633</v>
      </c>
      <c r="L16" s="11">
        <f t="shared" si="4"/>
        <v>2460</v>
      </c>
      <c r="M16" s="56">
        <v>2460</v>
      </c>
      <c r="N16" s="56"/>
      <c r="O16" s="56">
        <v>35173</v>
      </c>
      <c r="P16" s="11">
        <f t="shared" si="9"/>
        <v>826.6917000000001</v>
      </c>
      <c r="Q16" s="11">
        <f t="shared" si="5"/>
        <v>299.0967</v>
      </c>
      <c r="R16" s="56">
        <v>299.0967</v>
      </c>
      <c r="S16" s="56"/>
      <c r="T16" s="56">
        <v>527.595</v>
      </c>
      <c r="U16" s="57">
        <v>393.1969</v>
      </c>
      <c r="V16" s="57">
        <v>393.1969</v>
      </c>
      <c r="W16" s="57"/>
      <c r="X16" s="17">
        <v>0.7</v>
      </c>
      <c r="Y16" s="49"/>
      <c r="Z16" s="12">
        <v>50000</v>
      </c>
      <c r="AA16" s="46"/>
      <c r="AB16" s="22"/>
      <c r="AC16" s="22"/>
    </row>
    <row r="17" spans="1:27" s="4" customFormat="1" ht="30" customHeight="1">
      <c r="A17" s="41" t="s">
        <v>27</v>
      </c>
      <c r="B17" s="51">
        <v>27545</v>
      </c>
      <c r="C17" s="51">
        <v>3376</v>
      </c>
      <c r="D17" s="11">
        <f t="shared" si="6"/>
        <v>1165</v>
      </c>
      <c r="E17" s="51"/>
      <c r="F17" s="11">
        <f t="shared" si="7"/>
        <v>1165</v>
      </c>
      <c r="G17" s="51">
        <v>115</v>
      </c>
      <c r="H17" s="51"/>
      <c r="I17" s="51">
        <v>1050</v>
      </c>
      <c r="J17" s="11">
        <f t="shared" si="8"/>
        <v>1165</v>
      </c>
      <c r="K17" s="56">
        <f t="shared" si="3"/>
        <v>30915</v>
      </c>
      <c r="L17" s="11">
        <f t="shared" si="4"/>
        <v>3376</v>
      </c>
      <c r="M17" s="51">
        <v>3376</v>
      </c>
      <c r="N17" s="51"/>
      <c r="O17" s="51">
        <v>27539</v>
      </c>
      <c r="P17" s="11">
        <f t="shared" si="9"/>
        <v>644.0483</v>
      </c>
      <c r="Q17" s="11">
        <f t="shared" si="5"/>
        <v>231.4693</v>
      </c>
      <c r="R17" s="52">
        <v>231.4693</v>
      </c>
      <c r="S17" s="51"/>
      <c r="T17" s="53">
        <v>412.579</v>
      </c>
      <c r="U17" s="51">
        <v>320.6286</v>
      </c>
      <c r="V17" s="51">
        <v>320.6286</v>
      </c>
      <c r="W17" s="51"/>
      <c r="X17" s="17">
        <v>0.7</v>
      </c>
      <c r="Y17" s="51"/>
      <c r="Z17" s="51">
        <v>40000</v>
      </c>
      <c r="AA17" s="46"/>
    </row>
    <row r="18" spans="1:27" s="5" customFormat="1" ht="28.5" customHeight="1">
      <c r="A18" s="103" t="s">
        <v>77</v>
      </c>
      <c r="B18" s="103"/>
      <c r="C18" s="105"/>
      <c r="D18" s="105"/>
      <c r="E18" s="105"/>
      <c r="F18" s="103" t="s">
        <v>78</v>
      </c>
      <c r="G18" s="104"/>
      <c r="H18" s="103"/>
      <c r="I18" s="13"/>
      <c r="J18" s="15"/>
      <c r="K18" s="103" t="s">
        <v>79</v>
      </c>
      <c r="L18" s="103"/>
      <c r="M18" s="103"/>
      <c r="N18" s="103"/>
      <c r="O18" s="13"/>
      <c r="P18" s="13"/>
      <c r="Q18" s="103"/>
      <c r="R18" s="105"/>
      <c r="S18" s="105"/>
      <c r="T18" s="105"/>
      <c r="U18" s="105"/>
      <c r="V18" s="18"/>
      <c r="W18" s="18"/>
      <c r="X18" s="19"/>
      <c r="Y18" s="19"/>
      <c r="Z18" s="19"/>
      <c r="AA18" s="23"/>
    </row>
    <row r="19" spans="1:27" s="5" customFormat="1" ht="13.5">
      <c r="A19" s="117" t="s">
        <v>86</v>
      </c>
      <c r="B19" s="118"/>
      <c r="C19" s="118"/>
      <c r="D19" s="118"/>
      <c r="J19" s="16"/>
      <c r="R19" s="20"/>
      <c r="AA19" s="14"/>
    </row>
    <row r="20" spans="1:20" ht="19.5" customHeight="1">
      <c r="A20" t="s">
        <v>80</v>
      </c>
      <c r="B20" s="14" t="s">
        <v>81</v>
      </c>
      <c r="S20" s="21"/>
      <c r="T20" s="21"/>
    </row>
    <row r="21" spans="2:20" ht="19.5" customHeight="1">
      <c r="B21" s="14" t="s">
        <v>82</v>
      </c>
      <c r="S21" s="21"/>
      <c r="T21" s="21"/>
    </row>
    <row r="22" spans="2:20" ht="19.5" customHeight="1">
      <c r="B22" s="14" t="s">
        <v>83</v>
      </c>
      <c r="S22" s="21"/>
      <c r="T22" s="21"/>
    </row>
    <row r="23" ht="19.5" customHeight="1">
      <c r="B23" s="14" t="s">
        <v>84</v>
      </c>
    </row>
  </sheetData>
  <sheetProtection/>
  <mergeCells count="45">
    <mergeCell ref="AB3:AB5"/>
    <mergeCell ref="AC3:AC5"/>
    <mergeCell ref="X3:X5"/>
    <mergeCell ref="Y3:Y5"/>
    <mergeCell ref="Z3:Z5"/>
    <mergeCell ref="AA3:AA5"/>
    <mergeCell ref="T3:T5"/>
    <mergeCell ref="U3:U5"/>
    <mergeCell ref="V3:V5"/>
    <mergeCell ref="W3:W5"/>
    <mergeCell ref="I4:I5"/>
    <mergeCell ref="S4:S5"/>
    <mergeCell ref="O3:O5"/>
    <mergeCell ref="P3:P5"/>
    <mergeCell ref="Q3:Q5"/>
    <mergeCell ref="A19:D19"/>
    <mergeCell ref="F4:F5"/>
    <mergeCell ref="G4:G5"/>
    <mergeCell ref="H4:H5"/>
    <mergeCell ref="A2:A5"/>
    <mergeCell ref="B3:B5"/>
    <mergeCell ref="C4:C5"/>
    <mergeCell ref="A18:E18"/>
    <mergeCell ref="D3:D5"/>
    <mergeCell ref="E3:E5"/>
    <mergeCell ref="F18:H18"/>
    <mergeCell ref="K18:N18"/>
    <mergeCell ref="Q18:U18"/>
    <mergeCell ref="AB2:AC2"/>
    <mergeCell ref="F3:I3"/>
    <mergeCell ref="M3:N3"/>
    <mergeCell ref="R3:S3"/>
    <mergeCell ref="L3:L5"/>
    <mergeCell ref="M4:M5"/>
    <mergeCell ref="N4:N5"/>
    <mergeCell ref="A1:AA1"/>
    <mergeCell ref="B2:C2"/>
    <mergeCell ref="D2:I2"/>
    <mergeCell ref="K2:O2"/>
    <mergeCell ref="P2:T2"/>
    <mergeCell ref="U2:W2"/>
    <mergeCell ref="X2:AA2"/>
    <mergeCell ref="J2:J5"/>
    <mergeCell ref="K3:K5"/>
    <mergeCell ref="R4:R5"/>
  </mergeCells>
  <printOptions/>
  <pageMargins left="0.31" right="0.16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6"/>
  <sheetViews>
    <sheetView zoomScaleSheetLayoutView="100" workbookViewId="0" topLeftCell="A1">
      <selection activeCell="F3" activeCellId="1" sqref="D3:D6 F3:G3"/>
    </sheetView>
  </sheetViews>
  <sheetFormatPr defaultColWidth="9.00390625" defaultRowHeight="13.5"/>
  <sheetData>
    <row r="3" spans="2:7" ht="13.5">
      <c r="B3" s="1">
        <v>59</v>
      </c>
      <c r="C3">
        <v>81</v>
      </c>
      <c r="D3">
        <f>SUM(B3:C3)</f>
        <v>140</v>
      </c>
      <c r="E3">
        <v>140</v>
      </c>
      <c r="F3">
        <v>72</v>
      </c>
      <c r="G3">
        <v>29</v>
      </c>
    </row>
    <row r="4" spans="2:5" ht="13.5">
      <c r="B4" s="2">
        <v>174</v>
      </c>
      <c r="C4">
        <v>240</v>
      </c>
      <c r="D4">
        <f>SUM(B4:C4)</f>
        <v>414</v>
      </c>
      <c r="E4">
        <v>302</v>
      </c>
    </row>
    <row r="5" spans="2:5" ht="13.5">
      <c r="B5" s="1">
        <v>95</v>
      </c>
      <c r="C5">
        <v>131</v>
      </c>
      <c r="D5">
        <f>SUM(B5:C5)</f>
        <v>226</v>
      </c>
      <c r="E5">
        <v>207</v>
      </c>
    </row>
    <row r="6" spans="2:5" ht="13.5">
      <c r="B6" s="1">
        <v>59</v>
      </c>
      <c r="C6">
        <v>82</v>
      </c>
      <c r="D6">
        <f>SUM(B6:C6)</f>
        <v>141</v>
      </c>
      <c r="E6">
        <v>174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未定义</cp:lastModifiedBy>
  <cp:lastPrinted>2017-04-10T06:34:21Z</cp:lastPrinted>
  <dcterms:created xsi:type="dcterms:W3CDTF">2006-09-16T00:00:00Z</dcterms:created>
  <dcterms:modified xsi:type="dcterms:W3CDTF">2017-04-10T06:46:57Z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